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<sst xmlns="http://schemas.openxmlformats.org/spreadsheetml/2006/main" count="1059" uniqueCount="876">
  <si>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</si>
  <si>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</si>
  <si>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</si>
  <si>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</si>
  <si>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</si>
  <si>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</si>
  <si>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</si>
  <si>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</si>
  <si>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</si>
  <si>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</si>
  <si>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</si>
  <si>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</si>
  <si>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</si>
  <si>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</si>
  <si>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</si>
  <si>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</si>
  <si>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</si>
  <si>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</si>
  <si>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</si>
  <si>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</si>
  <si>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</si>
  <si>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</si>
  <si>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</si>
  <si>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</si>
  <si>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</si>
  <si>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</si>
  <si>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</si>
  <si>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</si>
  <si>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</si>
  <si>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</si>
  <si>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</si>
  <si>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</si>
  <si>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</si>
  <si>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</si>
  <si>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</si>
  <si>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</si>
  <si>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</si>
  <si>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</si>
  <si>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</si>
  <si>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</si>
  <si>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</si>
  <si>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</si>
  <si>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</si>
  <si>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</si>
  <si>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</si>
  <si>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</si>
  <si>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</si>
  <si>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</si>
  <si>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</si>
  <si>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</si>
  <si>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</si>
  <si>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</si>
  <si>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</si>
  <si>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</si>
  <si>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</si>
  <si>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</si>
  <si>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</si>
  <si>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</si>
  <si>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</si>
  <si>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</si>
  <si>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</si>
  <si>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</si>
  <si>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</si>
  <si>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</si>
  <si>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</si>
  <si>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</si>
  <si>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</si>
  <si>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</si>
  <si>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</si>
  <si>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</si>
  <si>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</si>
  <si>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</si>
  <si>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</si>
  <si>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</si>
  <si>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</si>
  <si>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</si>
  <si>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</si>
  <si>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</si>
  <si>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</si>
  <si>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</si>
  <si>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</si>
  <si>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</si>
  <si>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</si>
  <si>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</si>
  <si>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</si>
  <si>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</si>
  <si>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</si>
  <si>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</si>
  <si>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</si>
  <si>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</si>
  <si>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</si>
  <si>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</si>
  <si>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</si>
  <si>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</si>
  <si>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</si>
  <si>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</si>
  <si>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</si>
  <si>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</si>
  <si>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</si>
  <si>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</si>
  <si>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</si>
  <si>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</si>
  <si>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</si>
  <si>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</si>
  <si>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</si>
  <si>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</si>
  <si>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</si>
  <si>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</si>
  <si>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</si>
  <si>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</si>
  <si>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</si>
  <si>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</si>
  <si>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</si>
  <si>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</si>
  <si>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</si>
  <si>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</si>
  <si>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</si>
  <si>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</si>
  <si>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</si>
  <si>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</si>
  <si>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</si>
  <si>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</si>
  <si>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</si>
  <si>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</si>
  <si>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</si>
  <si>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</si>
  <si>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</si>
  <si>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</si>
  <si>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</si>
  <si>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</si>
  <si>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</si>
  <si>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</si>
  <si>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</si>
  <si>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</si>
  <si>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</si>
  <si>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</si>
  <si>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</si>
  <si>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</si>
  <si>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</si>
  <si>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</si>
  <si>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</si>
  <si>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</si>
  <si>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</si>
  <si>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</si>
  <si>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</si>
  <si>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</si>
  <si>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</si>
  <si>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</si>
  <si>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</si>
  <si>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</si>
  <si>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</si>
  <si>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</si>
  <si>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</si>
  <si>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</si>
  <si>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</si>
  <si>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</si>
  <si>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</si>
  <si>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</si>
  <si>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</si>
  <si>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</si>
  <si>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</si>
  <si>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</si>
  <si>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</si>
  <si>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</si>
  <si>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</si>
  <si>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</si>
  <si>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</si>
  <si>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</si>
  <si>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</si>
  <si>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</si>
  <si>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</si>
  <si>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</si>
  <si>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</si>
  <si>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</si>
  <si>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</si>
  <si>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</si>
  <si>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</si>
  <si>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</si>
  <si>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</si>
  <si>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</si>
  <si>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</si>
  <si>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</si>
  <si>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</si>
  <si>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</si>
  <si>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</si>
  <si>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</si>
  <si>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</si>
  <si>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</si>
  <si>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</si>
  <si>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</si>
  <si>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</si>
  <si>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</si>
  <si>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</si>
  <si>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</si>
  <si>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</si>
  <si>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</si>
  <si>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</si>
  <si>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</si>
  <si>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</si>
  <si>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</si>
  <si>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</si>
  <si>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</si>
  <si>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</si>
  <si>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</si>
  <si>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</si>
  <si>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</si>
  <si>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</si>
  <si>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</si>
  <si>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</si>
  <si>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</si>
  <si>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</si>
  <si>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</si>
  <si>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</si>
  <si>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</si>
  <si>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</si>
  <si>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</si>
  <si>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</si>
  <si>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</si>
  <si>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</si>
  <si>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</si>
  <si>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</si>
  <si>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</si>
  <si>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</si>
  <si>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</si>
  <si>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</si>
  <si>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</si>
  <si>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</si>
  <si>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</si>
  <si>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</si>
  <si>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</si>
  <si>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</si>
  <si>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</si>
  <si>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</si>
  <si>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</si>
  <si>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</si>
  <si>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</si>
  <si>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</si>
  <si>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</si>
  <si>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</si>
  <si>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</si>
  <si>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</si>
  <si>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</si>
  <si>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</si>
  <si>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</si>
  <si>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</si>
  <si>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</si>
  <si>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</si>
  <si>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</si>
  <si>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</si>
  <si>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</si>
  <si>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</si>
  <si>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</si>
  <si>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</si>
  <si>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</si>
  <si>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</si>
  <si>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</si>
  <si>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</si>
  <si>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</si>
  <si>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</si>
  <si>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</si>
  <si>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</si>
  <si>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</si>
  <si>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</si>
  <si>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</si>
  <si>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</si>
  <si>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</si>
  <si>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</si>
  <si>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</si>
  <si>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</si>
  <si>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</si>
  <si>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</si>
  <si>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</si>
  <si>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</si>
  <si>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</si>
  <si>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</si>
  <si>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</si>
  <si>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</si>
  <si>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</si>
  <si>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</si>
  <si>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</si>
  <si>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</si>
  <si>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</si>
  <si>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</si>
  <si>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</si>
  <si>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</si>
  <si>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</si>
  <si>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</si>
  <si>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</si>
  <si>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</si>
  <si>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</si>
  <si>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</si>
  <si>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</si>
  <si>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</si>
  <si>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</si>
  <si>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</si>
  <si>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</si>
  <si>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</si>
  <si>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</si>
  <si>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</si>
  <si>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</si>
  <si>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</si>
  <si>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</si>
  <si>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</si>
  <si>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</si>
  <si>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</si>
  <si>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</si>
  <si>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</si>
  <si>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</si>
  <si>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</si>
  <si>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</si>
  <si>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</si>
  <si>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</si>
  <si>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</si>
  <si>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</si>
  <si>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</si>
  <si>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</si>
  <si>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</si>
  <si>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</si>
  <si>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</si>
  <si>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</si>
  <si>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</si>
  <si>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</si>
  <si>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</si>
  <si>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</si>
  <si>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</si>
  <si>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</si>
  <si>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</si>
  <si>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</si>
  <si>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</si>
  <si>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</si>
  <si>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</si>
  <si>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</si>
  <si>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</si>
  <si>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</si>
  <si>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</si>
  <si>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</si>
  <si>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</si>
  <si>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</si>
  <si>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</si>
  <si>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</si>
  <si>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</si>
  <si>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</si>
  <si>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</si>
  <si>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</si>
  <si>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</si>
  <si>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</si>
  <si>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</si>
  <si>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</si>
  <si>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</si>
  <si>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</si>
  <si>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</si>
  <si>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</si>
  <si>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</si>
  <si>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</si>
  <si>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</si>
  <si>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</si>
  <si>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</si>
  <si>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</si>
  <si>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</si>
  <si>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</si>
  <si>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</si>
  <si>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</si>
  <si>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</si>
  <si>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</si>
  <si>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</si>
  <si>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</si>
  <si>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</si>
  <si>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</si>
  <si>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</si>
  <si>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</si>
  <si>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</si>
  <si>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</si>
  <si>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</si>
  <si>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</si>
  <si>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</si>
  <si>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</si>
  <si>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</si>
  <si>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</si>
  <si>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</si>
  <si>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</si>
  <si>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</si>
  <si>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</si>
  <si>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</si>
  <si>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</si>
  <si>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</si>
  <si>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</si>
  <si>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</si>
  <si>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</si>
  <si>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</si>
  <si>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</si>
  <si>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</si>
  <si>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</si>
  <si>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</si>
  <si>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</si>
  <si>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</si>
  <si>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</si>
  <si>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</si>
  <si>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</si>
  <si>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</si>
  <si>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</si>
  <si>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</si>
  <si>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</si>
  <si>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</si>
  <si>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</si>
  <si>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</si>
  <si>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</si>
  <si>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</si>
  <si>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</si>
  <si>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</si>
  <si>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</si>
  <si>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</si>
  <si>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</si>
  <si>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</si>
  <si>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</si>
  <si>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</si>
  <si>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</si>
  <si>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</si>
  <si>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</si>
  <si>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</si>
  <si>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</si>
  <si>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</si>
  <si>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</si>
  <si>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</si>
  <si>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</si>
  <si>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</si>
  <si>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</si>
  <si>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</si>
  <si>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</si>
  <si>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</si>
  <si>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</si>
  <si>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</si>
  <si>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</si>
  <si>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</si>
  <si>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</si>
  <si>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</si>
  <si>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</si>
  <si>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</si>
  <si>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</si>
  <si>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</si>
  <si>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</si>
  <si>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</si>
  <si>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</si>
  <si>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</si>
  <si>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</si>
  <si>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</si>
  <si>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</si>
  <si>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</si>
  <si>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</si>
  <si>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</si>
  <si>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</si>
  <si>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</si>
  <si>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</si>
  <si>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</si>
  <si>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</si>
  <si>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</si>
  <si>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</si>
  <si>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</si>
  <si>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</si>
  <si>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</si>
  <si>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</si>
  <si>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</si>
  <si>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</si>
  <si>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</si>
  <si>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</si>
  <si>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</si>
  <si>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</si>
  <si>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</si>
  <si>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</si>
  <si>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</si>
  <si>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</si>
  <si>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</si>
  <si>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</si>
  <si>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</si>
  <si>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</si>
  <si>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</si>
  <si>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</si>
  <si>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</si>
  <si>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</si>
  <si>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</si>
  <si>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</si>
  <si>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</si>
  <si>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</si>
  <si>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</si>
  <si>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</si>
  <si>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</si>
  <si>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</si>
  <si>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</si>
  <si>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</si>
  <si>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</si>
  <si>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</si>
  <si>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</si>
  <si>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</si>
  <si>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</si>
  <si>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</si>
  <si>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</si>
  <si>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</si>
  <si>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</si>
  <si>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</si>
  <si>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</si>
  <si>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</si>
  <si>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</si>
  <si>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</si>
  <si>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</si>
  <si>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</si>
  <si>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</si>
  <si>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</si>
  <si>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</si>
  <si>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</si>
  <si>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</si>
  <si>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</si>
  <si>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</si>
  <si>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</si>
  <si>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</si>
  <si>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</si>
  <si>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</si>
  <si>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</si>
  <si>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</si>
  <si>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</si>
  <si>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</si>
  <si>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</si>
  <si>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</si>
  <si>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</si>
  <si>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</si>
  <si>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</si>
  <si>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</si>
  <si>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</si>
  <si>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</si>
  <si>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</si>
  <si>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</si>
  <si>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</si>
  <si>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</si>
  <si>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</si>
  <si>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</si>
  <si>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</si>
  <si>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</si>
  <si>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</si>
  <si>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</si>
  <si>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</si>
  <si>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</si>
  <si>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</si>
  <si>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</si>
  <si>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</si>
  <si>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</si>
  <si>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</si>
  <si>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</si>
  <si>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</si>
  <si>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</si>
  <si>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</si>
  <si>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</si>
  <si>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</si>
  <si>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</si>
  <si>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</si>
  <si>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</si>
  <si>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</si>
  <si>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</si>
  <si>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</si>
  <si>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</si>
  <si>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</si>
  <si>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</si>
  <si>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</si>
  <si>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</si>
  <si>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</si>
  <si>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</si>
  <si>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</si>
  <si>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</si>
  <si>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</si>
  <si>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</si>
  <si>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</si>
  <si>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</si>
  <si>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</si>
  <si>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</si>
  <si>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</si>
  <si>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</si>
  <si>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</si>
  <si>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</si>
  <si>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</si>
  <si>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</si>
  <si>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</si>
  <si>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</si>
  <si>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</si>
  <si>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</si>
  <si>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</si>
  <si>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</si>
  <si>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</si>
  <si>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</si>
  <si>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</si>
  <si>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</si>
  <si>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</si>
  <si>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</si>
  <si>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</si>
  <si>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</si>
  <si>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</si>
  <si>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</si>
  <si>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</si>
  <si>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</si>
  <si>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</si>
  <si>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</si>
  <si>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</si>
  <si>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</si>
  <si>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</si>
  <si>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</si>
  <si>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</si>
  <si>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</si>
  <si>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</si>
  <si>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</si>
  <si>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</si>
  <si>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</si>
  <si>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</si>
  <si>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</si>
  <si>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</si>
  <si>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</si>
  <si>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</si>
  <si>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</si>
  <si>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</si>
  <si>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</si>
  <si>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</si>
  <si>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</si>
  <si>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</si>
  <si>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</si>
  <si>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</si>
  <si>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</si>
  <si>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</si>
  <si>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</si>
  <si>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</si>
  <si>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</si>
  <si>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</si>
  <si>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</si>
  <si>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</si>
  <si>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</si>
  <si>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</si>
  <si>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</si>
  <si>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</si>
  <si>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</si>
  <si>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</si>
  <si>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</si>
  <si>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</si>
  <si>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</si>
  <si>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</si>
  <si>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</si>
  <si>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</si>
  <si>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</si>
  <si>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</si>
  <si>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</si>
  <si>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</si>
  <si>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</si>
  <si>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</si>
  <si>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</si>
  <si>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</si>
  <si>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</si>
  <si>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</si>
  <si>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</si>
  <si>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</si>
  <si>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</si>
  <si>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</si>
  <si>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</si>
  <si>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</si>
  <si>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</si>
  <si>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</si>
  <si>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</si>
  <si>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</si>
  <si>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</si>
  <si>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</si>
  <si>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</si>
  <si>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</si>
  <si>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</si>
  <si>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</si>
  <si>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</si>
  <si>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</si>
  <si>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</si>
  <si>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</si>
  <si>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</si>
  <si>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</si>
  <si>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</si>
  <si>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</si>
  <si>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</si>
  <si>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</si>
  <si>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</si>
  <si>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</si>
  <si>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</si>
  <si>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</si>
  <si>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</si>
  <si>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</si>
  <si>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</si>
  <si>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</si>
  <si>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</si>
  <si>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</si>
  <si>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</si>
  <si>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</si>
  <si>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</si>
  <si>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</si>
  <si>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</si>
  <si>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</si>
  <si>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</si>
  <si>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</si>
  <si>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</si>
  <si>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</si>
  <si>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</si>
  <si>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</si>
  <si>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</si>
  <si>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</si>
  <si>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</si>
  <si>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</si>
  <si>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</si>
  <si>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</si>
  <si>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</si>
  <si>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</si>
  <si>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</si>
  <si>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</si>
  <si>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</si>
  <si>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</si>
  <si>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</si>
  <si>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</si>
  <si>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</si>
  <si>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</si>
  <si>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</si>
  <si>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</si>
  <si>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</si>
  <si>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</si>
  <si>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</si>
  <si>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</si>
  <si>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</si>
  <si>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</si>
  <si>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</si>
  <si>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</si>
  <si>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</si>
  <si>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</si>
  <si>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</si>
  <si>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</si>
  <si>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</si>
  <si>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</si>
  <si>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</si>
  <si>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</si>
  <si>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</si>
  <si>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</si>
  <si>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</si>
  <si>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</si>
  <si>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</si>
  <si>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</si>
  <si>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</si>
  <si>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</si>
  <si>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</si>
  <si>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</si>
  <si>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</si>
  <si>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</si>
  <si>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</si>
  <si>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</si>
  <si>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</si>
  <si>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</si>
  <si>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</si>
  <si>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</si>
  <si>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</si>
  <si>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</si>
  <si>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</si>
  <si>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</si>
  <si>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</si>
  <si>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</si>
  <si>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</si>
  <si>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</si>
  <si>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</si>
  <si>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</si>
  <si>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</si>
  <si>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</si>
  <si>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</si>
  <si>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</si>
  <si>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</si>
  <si>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</si>
  <si>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</si>
  <si>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</si>
  <si>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</si>
  <si>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</si>
  <si>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</si>
  <si>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</si>
  <si>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</si>
  <si>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</si>
  <si>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</si>
  <si>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</si>
  <si>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</si>
  <si>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</si>
  <si>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</si>
  <si>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</si>
  <si>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</si>
  <si>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</si>
  <si>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</si>
  <si>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</si>
  <si>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</si>
  <si>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</si>
  <si>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</si>
  <si>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</si>
  <si>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</si>
  <si>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</si>
  <si>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</si>
  <si>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</si>
  <si>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</si>
  <si>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</si>
  <si>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</si>
  <si>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</si>
  <si>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</si>
  <si>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</si>
  <si>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</si>
  <si>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</si>
  <si>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</si>
  <si>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</si>
  <si>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</si>
  <si>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</si>
  <si>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</si>
  <si>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</si>
  <si>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</si>
  <si>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</si>
  <si>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</si>
  <si>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</si>
  <si>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</si>
  <si>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</si>
  <si>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</si>
  <si>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</si>
  <si>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</si>
  <si>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</si>
  <si>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</si>
  <si>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</si>
  <si>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</si>
  <si>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</si>
  <si>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</si>
  <si>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</si>
  <si>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</si>
  <si>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</si>
  <si>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</si>
  <si>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</si>
  <si>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</si>
  <si>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</si>
  <si>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</si>
  <si>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</si>
  <si>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</si>
  <si>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</si>
  <si>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</si>
  <si>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</si>
  <si>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</si>
  <si>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</si>
  <si>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</si>
  <si>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</si>
  <si>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</si>
  <si>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</si>
  <si>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</si>
  <si>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</si>
  <si>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</si>
  <si>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</si>
  <si>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</si>
  <si>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</si>
  <si>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</si>
  <si>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</si>
  <si>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</si>
  <si>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</si>
  <si>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</si>
  <si>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</si>
  <si>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</si>
  <si>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</si>
  <si>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</si>
  <si>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</si>
  <si>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</si>
  <si>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</si>
  <si>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</si>
  <si>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</si>
  <si>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</si>
  <si>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</si>
  <si>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Д. Парични средства в началото на периода</t>
  </si>
  <si>
    <t>Отчетен период:31.12.2021г.</t>
  </si>
  <si>
    <t xml:space="preserve">Дата на съставяне: 27.01.2022г.                                       </t>
  </si>
  <si>
    <t>Дата на съставяне: 27.01.2022г.</t>
  </si>
  <si>
    <t>Отчетен период:31.12.2021г</t>
  </si>
  <si>
    <t>Отчетен период:31.12.2021 г.</t>
  </si>
  <si>
    <t xml:space="preserve">Дата на съставяне:27.01.2022г.                                     </t>
  </si>
  <si>
    <t xml:space="preserve">                Дата  на съставяне: 27.01.2022г.                                                                                                                             </t>
  </si>
  <si>
    <t>Отчетен период:към 31.12.2021год</t>
  </si>
  <si>
    <t>Отчетен период към 31.12.2021год</t>
  </si>
  <si>
    <t xml:space="preserve">Дата на съставяне: 27.01.2022г.                       </t>
  </si>
  <si>
    <t>Отчетен период: към 31.12.2021год</t>
  </si>
  <si>
    <t>Дата на съставяне:27.01.2022г.</t>
  </si>
  <si>
    <r>
      <t xml:space="preserve">Отчетен период:   към 31.12.2021год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</si>
</sst>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D59" sqref="D59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850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70" t="s">
        <v>846</v>
      </c>
      <c r="B4" s="670"/>
      <c r="C4" s="671"/>
      <c r="D4" s="671"/>
      <c r="E4" s="671"/>
      <c r="F4" s="13"/>
      <c r="G4" s="13"/>
      <c r="H4" s="4" t="s">
        <v>2</v>
      </c>
      <c r="I4" s="5"/>
      <c r="J4" s="6"/>
    </row>
    <row r="5" spans="1:10" ht="28.5">
      <c r="A5" s="10" t="s">
        <v>866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843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843</v>
      </c>
      <c r="H7" s="16" t="s">
        <v>5</v>
      </c>
      <c r="I7" s="17" t="s">
        <v>849</v>
      </c>
      <c r="J7" s="19" t="s">
        <v>856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2908</v>
      </c>
      <c r="E12" s="32">
        <v>2978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1500</v>
      </c>
      <c r="E13" s="32">
        <v>1717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80</v>
      </c>
      <c r="E15" s="32">
        <v>51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9</v>
      </c>
      <c r="E16" s="32"/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10424</v>
      </c>
      <c r="E19" s="45">
        <f>SUM(E11:E18)</f>
        <v>10673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9524</v>
      </c>
      <c r="J20" s="34">
        <v>9524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823</v>
      </c>
      <c r="J21" s="48">
        <f>J24+J22-J23</f>
        <v>823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1">
        <v>16</v>
      </c>
      <c r="J23" s="661">
        <v>16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10347</v>
      </c>
      <c r="J25" s="40">
        <f>J21+J20</f>
        <v>10347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>
        <v>74</v>
      </c>
      <c r="E26" s="32">
        <v>126</v>
      </c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74</v>
      </c>
      <c r="E27" s="45">
        <f>SUM(E23:E26)</f>
        <v>126</v>
      </c>
      <c r="F27" s="51" t="s">
        <v>79</v>
      </c>
      <c r="G27" s="51"/>
      <c r="H27" s="33" t="s">
        <v>80</v>
      </c>
      <c r="I27" s="40">
        <v>441</v>
      </c>
      <c r="J27" s="40">
        <v>336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>
        <v>-23</v>
      </c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>
        <v>128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-382</v>
      </c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59</v>
      </c>
      <c r="J33" s="40">
        <f>J27+J31+J32+J30</f>
        <v>441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10706</v>
      </c>
      <c r="J36" s="40">
        <f>J17+J25+J33</f>
        <v>11088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>
        <v>308</v>
      </c>
      <c r="E44" s="32">
        <v>308</v>
      </c>
      <c r="F44" s="68" t="s">
        <v>131</v>
      </c>
      <c r="G44" s="68"/>
      <c r="H44" s="33" t="s">
        <v>132</v>
      </c>
      <c r="I44" s="34">
        <v>349</v>
      </c>
      <c r="J44" s="34">
        <v>100</v>
      </c>
    </row>
    <row r="45" spans="1:17" ht="15">
      <c r="A45" s="28" t="s">
        <v>133</v>
      </c>
      <c r="B45" s="110"/>
      <c r="C45" s="44" t="s">
        <v>134</v>
      </c>
      <c r="D45" s="45">
        <f>SUM(D44)</f>
        <v>308</v>
      </c>
      <c r="E45" s="45">
        <f>E44</f>
        <v>308</v>
      </c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121</v>
      </c>
      <c r="J48" s="34">
        <v>126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470</v>
      </c>
      <c r="J49" s="40">
        <f>SUM(J44:J48)</f>
        <v>226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103</v>
      </c>
      <c r="J51" s="34">
        <v>103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395</v>
      </c>
      <c r="J53" s="34">
        <v>395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>
        <v>635</v>
      </c>
      <c r="J54" s="34">
        <v>620</v>
      </c>
    </row>
    <row r="55" spans="1:20" ht="25.5">
      <c r="A55" s="69" t="s">
        <v>167</v>
      </c>
      <c r="B55" s="112"/>
      <c r="C55" s="70" t="s">
        <v>168</v>
      </c>
      <c r="D55" s="45">
        <f>D27+D19+D45</f>
        <v>10806</v>
      </c>
      <c r="E55" s="45">
        <f>E27+E19+E45</f>
        <v>11107</v>
      </c>
      <c r="F55" s="30" t="s">
        <v>169</v>
      </c>
      <c r="G55" s="30"/>
      <c r="H55" s="60" t="s">
        <v>170</v>
      </c>
      <c r="I55" s="40">
        <f>SUM(I49:I54)</f>
        <v>1603</v>
      </c>
      <c r="J55" s="40">
        <f>SUM(J49:J54)</f>
        <v>1344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933</v>
      </c>
      <c r="E58" s="32">
        <v>865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458</v>
      </c>
      <c r="J59" s="34">
        <v>731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292</v>
      </c>
      <c r="E61" s="32">
        <v>221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1225</v>
      </c>
      <c r="E64" s="45">
        <f>SUM(E58:E63)</f>
        <v>1086</v>
      </c>
      <c r="F64" s="30" t="s">
        <v>197</v>
      </c>
      <c r="G64" s="30"/>
      <c r="H64" s="33" t="s">
        <v>198</v>
      </c>
      <c r="I64" s="34">
        <v>299</v>
      </c>
      <c r="J64" s="34">
        <v>175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46</v>
      </c>
      <c r="J66" s="34">
        <v>66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27</v>
      </c>
      <c r="J67" s="34">
        <v>27</v>
      </c>
    </row>
    <row r="68" spans="1:10" ht="15">
      <c r="A68" s="28" t="s">
        <v>208</v>
      </c>
      <c r="B68" s="110"/>
      <c r="C68" s="31" t="s">
        <v>209</v>
      </c>
      <c r="D68" s="32">
        <v>930</v>
      </c>
      <c r="E68" s="32">
        <f>574-16-14</f>
        <v>544</v>
      </c>
      <c r="F68" s="30" t="s">
        <v>210</v>
      </c>
      <c r="G68" s="30"/>
      <c r="H68" s="33" t="s">
        <v>211</v>
      </c>
      <c r="I68" s="34">
        <v>57</v>
      </c>
      <c r="J68" s="34">
        <v>26</v>
      </c>
    </row>
    <row r="69" spans="1:10" ht="15">
      <c r="A69" s="28" t="s">
        <v>212</v>
      </c>
      <c r="B69" s="110"/>
      <c r="C69" s="31" t="s">
        <v>213</v>
      </c>
      <c r="D69" s="32"/>
      <c r="E69" s="32"/>
      <c r="F69" s="47" t="s">
        <v>74</v>
      </c>
      <c r="G69" s="47"/>
      <c r="H69" s="33" t="s">
        <v>214</v>
      </c>
      <c r="I69" s="34">
        <v>97</v>
      </c>
      <c r="J69" s="34">
        <v>102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984</v>
      </c>
      <c r="J71" s="74">
        <f>SUM(J59:J70)</f>
        <v>1127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22</v>
      </c>
      <c r="E72" s="32">
        <v>16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15</v>
      </c>
      <c r="E74" s="32">
        <v>14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997</v>
      </c>
      <c r="E75" s="45">
        <f>SUM(E67:E74)</f>
        <v>604</v>
      </c>
      <c r="F75" s="47" t="s">
        <v>157</v>
      </c>
      <c r="G75" s="47"/>
      <c r="H75" s="39" t="s">
        <v>231</v>
      </c>
      <c r="I75" s="34">
        <v>8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992</v>
      </c>
      <c r="J79" s="83">
        <f>J71+J75</f>
        <v>1134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34</v>
      </c>
      <c r="E87" s="32">
        <v>29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215</v>
      </c>
      <c r="E88" s="32">
        <v>724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249</v>
      </c>
      <c r="E91" s="45">
        <f>SUM(E87:E90)</f>
        <v>753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24</v>
      </c>
      <c r="E92" s="32">
        <v>16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2495</v>
      </c>
      <c r="E93" s="45">
        <f>E64+E75+E91+E92</f>
        <v>2459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13301</v>
      </c>
      <c r="E94" s="89">
        <f>E93+E55</f>
        <v>13566</v>
      </c>
      <c r="F94" s="90" t="s">
        <v>267</v>
      </c>
      <c r="G94" s="90"/>
      <c r="H94" s="91" t="s">
        <v>268</v>
      </c>
      <c r="I94" s="531">
        <f>I79+I55+I36</f>
        <v>13301</v>
      </c>
      <c r="J94" s="531">
        <f>J79+J55+J36</f>
        <v>13566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865</v>
      </c>
      <c r="B99" s="672" t="s">
        <v>851</v>
      </c>
      <c r="C99" s="672"/>
      <c r="D99" s="672"/>
      <c r="E99" s="672"/>
      <c r="F99" s="101" t="s">
        <v>857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:E50 D53:E54 D58:E63 D79:E83 D87:E90 D67:E74 D92:E92 D11:E18 D20:E21 I28:J28 D23:E26 D30:E30 I62:J70 D35:E38 I43:J48 I74:J76 I59:J60 I11:J13 I22:J24 I31:J31 I19:J20 I39:J39 D40:E44 I51:J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4:J16 I32:J32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">
      <selection activeCell="D12" sqref="D12:D13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850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847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863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843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843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510</v>
      </c>
      <c r="E9" s="142">
        <v>629</v>
      </c>
      <c r="F9" s="140" t="s">
        <v>280</v>
      </c>
      <c r="G9" s="140"/>
      <c r="H9" s="143" t="s">
        <v>281</v>
      </c>
      <c r="I9" s="144">
        <v>1491</v>
      </c>
      <c r="J9" s="144">
        <v>3116</v>
      </c>
    </row>
    <row r="10" spans="1:10" ht="12">
      <c r="A10" s="140" t="s">
        <v>282</v>
      </c>
      <c r="B10" s="140"/>
      <c r="C10" s="141" t="s">
        <v>283</v>
      </c>
      <c r="D10" s="142">
        <v>439</v>
      </c>
      <c r="E10" s="142">
        <v>651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369</v>
      </c>
      <c r="E11" s="142">
        <v>384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981</v>
      </c>
      <c r="E12" s="142">
        <v>1080</v>
      </c>
      <c r="F12" s="145" t="s">
        <v>74</v>
      </c>
      <c r="G12" s="145"/>
      <c r="H12" s="143" t="s">
        <v>292</v>
      </c>
      <c r="I12" s="144">
        <v>698</v>
      </c>
      <c r="J12" s="144">
        <v>418</v>
      </c>
    </row>
    <row r="13" spans="1:20" ht="13.5">
      <c r="A13" s="140" t="s">
        <v>293</v>
      </c>
      <c r="B13" s="140"/>
      <c r="C13" s="141" t="s">
        <v>294</v>
      </c>
      <c r="D13" s="142">
        <v>176</v>
      </c>
      <c r="E13" s="142">
        <v>187</v>
      </c>
      <c r="F13" s="146" t="s">
        <v>47</v>
      </c>
      <c r="G13" s="521">
        <v>11</v>
      </c>
      <c r="H13" s="147" t="s">
        <v>295</v>
      </c>
      <c r="I13" s="150">
        <f>SUM(I9:I12)</f>
        <v>2189</v>
      </c>
      <c r="J13" s="150">
        <f>SUM(J9:J12)</f>
        <v>3534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-87</v>
      </c>
      <c r="E15" s="151">
        <v>341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146</v>
      </c>
      <c r="E16" s="151">
        <v>160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2534</v>
      </c>
      <c r="E19" s="157">
        <f>SUM(E9:E18)</f>
        <v>3432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25</v>
      </c>
      <c r="E22" s="142">
        <v>29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6</v>
      </c>
      <c r="E24" s="142">
        <v>11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6</v>
      </c>
      <c r="E25" s="142">
        <v>9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37</v>
      </c>
      <c r="E26" s="157">
        <f>SUM(E22:E25)</f>
        <v>49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2571</v>
      </c>
      <c r="E28" s="542">
        <f>E26+E19</f>
        <v>3481</v>
      </c>
      <c r="F28" s="134" t="s">
        <v>334</v>
      </c>
      <c r="G28" s="134"/>
      <c r="H28" s="152" t="s">
        <v>335</v>
      </c>
      <c r="I28" s="150">
        <f>I13+I24</f>
        <v>2189</v>
      </c>
      <c r="J28" s="150">
        <f>J13+J24</f>
        <v>3534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542"/>
      <c r="E30" s="542">
        <f>J28-E28</f>
        <v>53</v>
      </c>
      <c r="F30" s="134" t="s">
        <v>338</v>
      </c>
      <c r="G30" s="134"/>
      <c r="H30" s="152" t="s">
        <v>339</v>
      </c>
      <c r="I30" s="150">
        <f>D42-I28</f>
        <v>382</v>
      </c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2571</v>
      </c>
      <c r="E33" s="157">
        <f>E28+E31+E32</f>
        <v>3481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0</v>
      </c>
      <c r="E34" s="542">
        <f>E30</f>
        <v>53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/>
      <c r="E35" s="157"/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/>
      <c r="E36" s="540"/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/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0</v>
      </c>
      <c r="E39" s="543">
        <f>E34+E35</f>
        <v>53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0</v>
      </c>
      <c r="E41" s="541">
        <f>E39</f>
        <v>53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2571</v>
      </c>
      <c r="E42" s="544">
        <f>E33-E35+E39</f>
        <v>3534</v>
      </c>
      <c r="F42" s="175" t="s">
        <v>377</v>
      </c>
      <c r="G42" s="175"/>
      <c r="H42" s="171" t="s">
        <v>378</v>
      </c>
      <c r="I42" s="546">
        <f>I28+I30</f>
        <v>2571</v>
      </c>
      <c r="J42" s="546">
        <f>J28+J30</f>
        <v>3534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864</v>
      </c>
      <c r="B44" s="182"/>
      <c r="C44" s="183"/>
      <c r="D44" s="659" t="s">
        <v>851</v>
      </c>
      <c r="E44" s="184"/>
      <c r="F44" s="537" t="s">
        <v>858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0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0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0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0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0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0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0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0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0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0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0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0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0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0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0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0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0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0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0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0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0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0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0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0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0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0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0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0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0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0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0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0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0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0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0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0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0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0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0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0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0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0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0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0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0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0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0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0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0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0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0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0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0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0"/>
      <c r="E103" s="192"/>
      <c r="F103" s="189"/>
      <c r="G103" s="189"/>
      <c r="H103" s="189"/>
    </row>
    <row r="104" spans="1:8" ht="12">
      <c r="A104" s="189"/>
      <c r="B104" s="189"/>
      <c r="C104" s="189"/>
      <c r="D104" s="660"/>
      <c r="E104" s="192"/>
      <c r="F104" s="189"/>
      <c r="G104" s="189"/>
      <c r="H104" s="189"/>
    </row>
    <row r="105" spans="1:8" ht="12">
      <c r="A105" s="189"/>
      <c r="B105" s="189"/>
      <c r="C105" s="189"/>
      <c r="D105" s="660"/>
      <c r="E105" s="192"/>
      <c r="F105" s="189"/>
      <c r="G105" s="189"/>
      <c r="H105" s="189"/>
    </row>
    <row r="106" spans="1:8" ht="12">
      <c r="A106" s="189"/>
      <c r="B106" s="189"/>
      <c r="C106" s="189"/>
      <c r="D106" s="660"/>
      <c r="E106" s="192"/>
      <c r="F106" s="189"/>
      <c r="G106" s="189"/>
      <c r="H106" s="189"/>
    </row>
    <row r="107" spans="1:8" ht="12">
      <c r="A107" s="189"/>
      <c r="B107" s="189"/>
      <c r="C107" s="189"/>
      <c r="D107" s="660"/>
      <c r="E107" s="192"/>
      <c r="F107" s="189"/>
      <c r="G107" s="189"/>
      <c r="H107" s="189"/>
    </row>
    <row r="108" spans="1:8" ht="12">
      <c r="A108" s="189"/>
      <c r="B108" s="189"/>
      <c r="C108" s="189"/>
      <c r="D108" s="660"/>
      <c r="E108" s="192"/>
      <c r="F108" s="189"/>
      <c r="G108" s="189"/>
      <c r="H108" s="189"/>
    </row>
    <row r="109" spans="1:8" ht="12">
      <c r="A109" s="189"/>
      <c r="B109" s="189"/>
      <c r="C109" s="189"/>
      <c r="D109" s="660"/>
      <c r="E109" s="192"/>
      <c r="F109" s="189"/>
      <c r="G109" s="189"/>
      <c r="H109" s="189"/>
    </row>
    <row r="110" spans="1:8" ht="12">
      <c r="A110" s="189"/>
      <c r="B110" s="189"/>
      <c r="C110" s="189"/>
      <c r="D110" s="660"/>
      <c r="E110" s="192"/>
      <c r="F110" s="189"/>
      <c r="G110" s="189"/>
      <c r="H110" s="189"/>
    </row>
    <row r="111" spans="1:8" ht="12">
      <c r="A111" s="189"/>
      <c r="B111" s="189"/>
      <c r="C111" s="189"/>
      <c r="D111" s="660"/>
      <c r="E111" s="192"/>
      <c r="F111" s="189"/>
      <c r="G111" s="189"/>
      <c r="H111" s="189"/>
    </row>
    <row r="112" spans="1:8" ht="12">
      <c r="A112" s="189"/>
      <c r="B112" s="189"/>
      <c r="C112" s="189"/>
      <c r="D112" s="660"/>
      <c r="E112" s="192"/>
      <c r="F112" s="189"/>
      <c r="G112" s="189"/>
      <c r="H112" s="189"/>
    </row>
    <row r="113" spans="1:8" ht="12">
      <c r="A113" s="189"/>
      <c r="B113" s="189"/>
      <c r="C113" s="189"/>
      <c r="D113" s="660"/>
      <c r="E113" s="192"/>
      <c r="F113" s="189"/>
      <c r="G113" s="189"/>
      <c r="H113" s="189"/>
    </row>
    <row r="114" spans="1:8" ht="12">
      <c r="A114" s="189"/>
      <c r="B114" s="189"/>
      <c r="C114" s="189"/>
      <c r="D114" s="660"/>
      <c r="E114" s="192"/>
      <c r="F114" s="189"/>
      <c r="G114" s="189"/>
      <c r="H114" s="189"/>
    </row>
    <row r="115" spans="1:8" ht="12">
      <c r="A115" s="189"/>
      <c r="B115" s="189"/>
      <c r="C115" s="189"/>
      <c r="D115" s="660"/>
      <c r="E115" s="192"/>
      <c r="F115" s="189"/>
      <c r="G115" s="189"/>
      <c r="H115" s="189"/>
    </row>
    <row r="116" spans="1:8" ht="12">
      <c r="A116" s="189"/>
      <c r="B116" s="189"/>
      <c r="C116" s="189"/>
      <c r="D116" s="660"/>
      <c r="E116" s="192"/>
      <c r="F116" s="189"/>
      <c r="G116" s="189"/>
      <c r="H116" s="189"/>
    </row>
    <row r="117" spans="1:8" ht="12">
      <c r="A117" s="189"/>
      <c r="B117" s="189"/>
      <c r="C117" s="189"/>
      <c r="D117" s="660"/>
      <c r="E117" s="192"/>
      <c r="F117" s="189"/>
      <c r="G117" s="189"/>
      <c r="H117" s="189"/>
    </row>
    <row r="118" spans="1:8" ht="12">
      <c r="A118" s="189"/>
      <c r="B118" s="189"/>
      <c r="C118" s="189"/>
      <c r="D118" s="660"/>
      <c r="E118" s="192"/>
      <c r="F118" s="189"/>
      <c r="G118" s="189"/>
      <c r="H118" s="189"/>
    </row>
    <row r="119" spans="1:8" ht="12">
      <c r="A119" s="189"/>
      <c r="B119" s="189"/>
      <c r="C119" s="189"/>
      <c r="D119" s="660"/>
      <c r="E119" s="192"/>
      <c r="F119" s="189"/>
      <c r="G119" s="189"/>
      <c r="H119" s="189"/>
    </row>
    <row r="120" spans="1:8" ht="12">
      <c r="A120" s="189"/>
      <c r="B120" s="189"/>
      <c r="C120" s="189"/>
      <c r="D120" s="660"/>
      <c r="E120" s="192"/>
      <c r="F120" s="189"/>
      <c r="G120" s="189"/>
      <c r="H120" s="189"/>
    </row>
    <row r="121" spans="1:8" ht="12">
      <c r="A121" s="189"/>
      <c r="B121" s="189"/>
      <c r="C121" s="189"/>
      <c r="D121" s="660"/>
      <c r="E121" s="192"/>
      <c r="F121" s="189"/>
      <c r="G121" s="189"/>
      <c r="H121" s="189"/>
    </row>
    <row r="122" spans="1:8" ht="12">
      <c r="A122" s="189"/>
      <c r="B122" s="189"/>
      <c r="C122" s="189"/>
      <c r="D122" s="660"/>
      <c r="E122" s="192"/>
      <c r="F122" s="189"/>
      <c r="G122" s="189"/>
      <c r="H122" s="189"/>
    </row>
    <row r="123" spans="1:8" ht="12">
      <c r="A123" s="189"/>
      <c r="B123" s="189"/>
      <c r="C123" s="189"/>
      <c r="D123" s="660"/>
      <c r="E123" s="192"/>
      <c r="F123" s="189"/>
      <c r="G123" s="189"/>
      <c r="H123" s="189"/>
    </row>
    <row r="124" spans="1:8" ht="12">
      <c r="A124" s="189"/>
      <c r="B124" s="189"/>
      <c r="C124" s="189"/>
      <c r="D124" s="660"/>
      <c r="E124" s="192"/>
      <c r="F124" s="189"/>
      <c r="G124" s="189"/>
      <c r="H124" s="189"/>
    </row>
    <row r="125" spans="1:8" ht="12">
      <c r="A125" s="189"/>
      <c r="B125" s="189"/>
      <c r="C125" s="189"/>
      <c r="D125" s="660"/>
      <c r="E125" s="192"/>
      <c r="F125" s="189"/>
      <c r="G125" s="189"/>
      <c r="H125" s="189"/>
    </row>
    <row r="126" spans="1:8" ht="12">
      <c r="A126" s="189"/>
      <c r="B126" s="189"/>
      <c r="C126" s="189"/>
      <c r="D126" s="660"/>
      <c r="E126" s="192"/>
      <c r="F126" s="189"/>
      <c r="G126" s="189"/>
      <c r="H126" s="189"/>
    </row>
    <row r="127" spans="1:8" ht="12">
      <c r="A127" s="189"/>
      <c r="B127" s="189"/>
      <c r="C127" s="189"/>
      <c r="D127" s="660"/>
      <c r="E127" s="192"/>
      <c r="F127" s="189"/>
      <c r="G127" s="189"/>
      <c r="H127" s="189"/>
    </row>
    <row r="128" spans="1:8" ht="12">
      <c r="A128" s="189"/>
      <c r="B128" s="189"/>
      <c r="C128" s="189"/>
      <c r="D128" s="660"/>
      <c r="E128" s="192"/>
      <c r="F128" s="189"/>
      <c r="G128" s="189"/>
      <c r="H128" s="189"/>
    </row>
    <row r="129" spans="1:8" ht="12">
      <c r="A129" s="189"/>
      <c r="B129" s="189"/>
      <c r="C129" s="189"/>
      <c r="D129" s="660"/>
      <c r="E129" s="192"/>
      <c r="F129" s="189"/>
      <c r="G129" s="189"/>
      <c r="H129" s="189"/>
    </row>
    <row r="130" spans="1:8" ht="12">
      <c r="A130" s="189"/>
      <c r="B130" s="189"/>
      <c r="C130" s="189"/>
      <c r="D130" s="660"/>
      <c r="E130" s="192"/>
      <c r="F130" s="189"/>
      <c r="G130" s="189"/>
      <c r="H130" s="189"/>
    </row>
    <row r="131" spans="1:8" ht="12">
      <c r="A131" s="189"/>
      <c r="B131" s="189"/>
      <c r="C131" s="189"/>
      <c r="D131" s="660"/>
      <c r="E131" s="192"/>
      <c r="F131" s="189"/>
      <c r="G131" s="189"/>
      <c r="H131" s="189"/>
    </row>
    <row r="132" spans="1:8" ht="12">
      <c r="A132" s="189"/>
      <c r="B132" s="189"/>
      <c r="C132" s="189"/>
      <c r="D132" s="660"/>
      <c r="E132" s="192"/>
      <c r="F132" s="189"/>
      <c r="G132" s="189"/>
      <c r="H132" s="189"/>
    </row>
    <row r="133" spans="1:8" ht="12">
      <c r="A133" s="189"/>
      <c r="B133" s="189"/>
      <c r="C133" s="189"/>
      <c r="D133" s="660"/>
      <c r="E133" s="192"/>
      <c r="F133" s="189"/>
      <c r="G133" s="189"/>
      <c r="H133" s="189"/>
    </row>
    <row r="134" spans="1:8" ht="12">
      <c r="A134" s="189"/>
      <c r="B134" s="189"/>
      <c r="C134" s="189"/>
      <c r="D134" s="660"/>
      <c r="E134" s="192"/>
      <c r="F134" s="189"/>
      <c r="G134" s="189"/>
      <c r="H134" s="189"/>
    </row>
    <row r="135" spans="1:8" ht="12">
      <c r="A135" s="189"/>
      <c r="B135" s="189"/>
      <c r="C135" s="189"/>
      <c r="D135" s="660"/>
      <c r="E135" s="192"/>
      <c r="F135" s="189"/>
      <c r="G135" s="189"/>
      <c r="H135" s="189"/>
    </row>
    <row r="136" spans="1:8" ht="12">
      <c r="A136" s="189"/>
      <c r="B136" s="189"/>
      <c r="C136" s="189"/>
      <c r="D136" s="660"/>
      <c r="E136" s="192"/>
      <c r="F136" s="189"/>
      <c r="G136" s="189"/>
      <c r="H136" s="189"/>
    </row>
    <row r="137" spans="1:8" ht="12">
      <c r="A137" s="189"/>
      <c r="B137" s="189"/>
      <c r="C137" s="189"/>
      <c r="D137" s="660"/>
      <c r="E137" s="192"/>
      <c r="F137" s="189"/>
      <c r="G137" s="189"/>
      <c r="H137" s="189"/>
    </row>
    <row r="138" spans="1:8" ht="12">
      <c r="A138" s="189"/>
      <c r="B138" s="189"/>
      <c r="C138" s="189"/>
      <c r="D138" s="660"/>
      <c r="E138" s="192"/>
      <c r="F138" s="189"/>
      <c r="G138" s="189"/>
      <c r="H138" s="189"/>
    </row>
    <row r="139" spans="1:8" ht="12">
      <c r="A139" s="189"/>
      <c r="B139" s="189"/>
      <c r="C139" s="189"/>
      <c r="D139" s="660"/>
      <c r="E139" s="192"/>
      <c r="F139" s="189"/>
      <c r="G139" s="189"/>
      <c r="H139" s="189"/>
    </row>
    <row r="140" spans="1:8" ht="12">
      <c r="A140" s="189"/>
      <c r="B140" s="189"/>
      <c r="C140" s="189"/>
      <c r="D140" s="660"/>
      <c r="E140" s="192"/>
      <c r="F140" s="189"/>
      <c r="G140" s="189"/>
      <c r="H140" s="189"/>
    </row>
    <row r="141" spans="1:8" ht="12">
      <c r="A141" s="189"/>
      <c r="B141" s="189"/>
      <c r="C141" s="189"/>
      <c r="D141" s="660"/>
      <c r="E141" s="192"/>
      <c r="F141" s="189"/>
      <c r="G141" s="189"/>
      <c r="H141" s="189"/>
    </row>
    <row r="142" spans="1:8" ht="12">
      <c r="A142" s="189"/>
      <c r="B142" s="189"/>
      <c r="C142" s="189"/>
      <c r="D142" s="660"/>
      <c r="E142" s="192"/>
      <c r="F142" s="189"/>
      <c r="G142" s="189"/>
      <c r="H142" s="189"/>
    </row>
    <row r="143" spans="1:8" ht="12">
      <c r="A143" s="189"/>
      <c r="B143" s="189"/>
      <c r="C143" s="189"/>
      <c r="D143" s="660"/>
      <c r="E143" s="192"/>
      <c r="F143" s="189"/>
      <c r="G143" s="189"/>
      <c r="H143" s="189"/>
    </row>
    <row r="144" spans="1:8" ht="12">
      <c r="A144" s="189"/>
      <c r="B144" s="189"/>
      <c r="C144" s="189"/>
      <c r="D144" s="660"/>
      <c r="E144" s="192"/>
      <c r="F144" s="189"/>
      <c r="G144" s="189"/>
      <c r="H144" s="189"/>
    </row>
    <row r="145" spans="1:8" ht="12">
      <c r="A145" s="189"/>
      <c r="B145" s="189"/>
      <c r="C145" s="189"/>
      <c r="D145" s="660"/>
      <c r="E145" s="192"/>
      <c r="F145" s="189"/>
      <c r="G145" s="189"/>
      <c r="H145" s="189"/>
    </row>
    <row r="146" spans="1:8" ht="12">
      <c r="A146" s="189"/>
      <c r="B146" s="189"/>
      <c r="C146" s="189"/>
      <c r="D146" s="660"/>
      <c r="E146" s="192"/>
      <c r="F146" s="189"/>
      <c r="G146" s="189"/>
      <c r="H146" s="189"/>
    </row>
    <row r="147" spans="1:8" ht="12">
      <c r="A147" s="189"/>
      <c r="B147" s="189"/>
      <c r="C147" s="189"/>
      <c r="D147" s="660"/>
      <c r="E147" s="192"/>
      <c r="F147" s="189"/>
      <c r="G147" s="189"/>
      <c r="H147" s="189"/>
    </row>
    <row r="148" spans="1:8" ht="12">
      <c r="A148" s="189"/>
      <c r="B148" s="189"/>
      <c r="C148" s="189"/>
      <c r="D148" s="660"/>
      <c r="E148" s="192"/>
      <c r="F148" s="189"/>
      <c r="G148" s="189"/>
      <c r="H148" s="189"/>
    </row>
    <row r="149" spans="1:8" ht="12">
      <c r="A149" s="189"/>
      <c r="B149" s="189"/>
      <c r="C149" s="189"/>
      <c r="D149" s="660"/>
      <c r="E149" s="192"/>
      <c r="F149" s="189"/>
      <c r="G149" s="189"/>
      <c r="H149" s="189"/>
    </row>
    <row r="150" spans="1:8" ht="12">
      <c r="A150" s="189"/>
      <c r="B150" s="189"/>
      <c r="C150" s="189"/>
      <c r="D150" s="660"/>
      <c r="E150" s="192"/>
      <c r="F150" s="189"/>
      <c r="G150" s="189"/>
      <c r="H150" s="189"/>
    </row>
    <row r="151" spans="1:8" ht="12">
      <c r="A151" s="189"/>
      <c r="B151" s="189"/>
      <c r="C151" s="189"/>
      <c r="D151" s="660"/>
      <c r="E151" s="192"/>
      <c r="F151" s="189"/>
      <c r="G151" s="189"/>
      <c r="H151" s="189"/>
    </row>
    <row r="152" spans="1:8" ht="12">
      <c r="A152" s="189"/>
      <c r="B152" s="189"/>
      <c r="C152" s="189"/>
      <c r="D152" s="660"/>
      <c r="E152" s="192"/>
      <c r="F152" s="189"/>
      <c r="G152" s="189"/>
      <c r="H152" s="189"/>
    </row>
    <row r="153" spans="1:8" ht="12">
      <c r="A153" s="189"/>
      <c r="B153" s="189"/>
      <c r="C153" s="189"/>
      <c r="D153" s="660"/>
      <c r="E153" s="192"/>
      <c r="F153" s="189"/>
      <c r="G153" s="189"/>
      <c r="H153" s="189"/>
    </row>
    <row r="154" spans="1:8" ht="12">
      <c r="A154" s="189"/>
      <c r="B154" s="189"/>
      <c r="C154" s="189"/>
      <c r="D154" s="660"/>
      <c r="E154" s="192"/>
      <c r="F154" s="189"/>
      <c r="G154" s="189"/>
      <c r="H154" s="189"/>
    </row>
    <row r="155" spans="1:8" ht="12">
      <c r="A155" s="189"/>
      <c r="B155" s="189"/>
      <c r="C155" s="189"/>
      <c r="D155" s="660"/>
      <c r="E155" s="192"/>
      <c r="F155" s="189"/>
      <c r="G155" s="189"/>
      <c r="H155" s="189"/>
    </row>
    <row r="156" spans="1:8" ht="12">
      <c r="A156" s="189"/>
      <c r="B156" s="189"/>
      <c r="C156" s="189"/>
      <c r="D156" s="660"/>
      <c r="E156" s="192"/>
      <c r="F156" s="189"/>
      <c r="G156" s="189"/>
      <c r="H156" s="189"/>
    </row>
    <row r="157" spans="1:8" ht="12">
      <c r="A157" s="189"/>
      <c r="B157" s="189"/>
      <c r="C157" s="189"/>
      <c r="D157" s="660"/>
      <c r="E157" s="192"/>
      <c r="F157" s="189"/>
      <c r="G157" s="189"/>
      <c r="H157" s="189"/>
    </row>
    <row r="158" spans="1:8" ht="12">
      <c r="A158" s="189"/>
      <c r="B158" s="189"/>
      <c r="C158" s="189"/>
      <c r="D158" s="660"/>
      <c r="E158" s="192"/>
      <c r="F158" s="189"/>
      <c r="G158" s="189"/>
      <c r="H158" s="189"/>
    </row>
    <row r="159" spans="1:8" ht="12">
      <c r="A159" s="189"/>
      <c r="B159" s="189"/>
      <c r="C159" s="189"/>
      <c r="D159" s="660"/>
      <c r="E159" s="192"/>
      <c r="F159" s="189"/>
      <c r="G159" s="189"/>
      <c r="H159" s="189"/>
    </row>
    <row r="160" spans="1:8" ht="12">
      <c r="A160" s="189"/>
      <c r="B160" s="189"/>
      <c r="C160" s="189"/>
      <c r="D160" s="660"/>
      <c r="E160" s="192"/>
      <c r="F160" s="189"/>
      <c r="G160" s="189"/>
      <c r="H160" s="189"/>
    </row>
    <row r="161" spans="1:8" ht="12">
      <c r="A161" s="189"/>
      <c r="B161" s="189"/>
      <c r="C161" s="189"/>
      <c r="D161" s="660"/>
      <c r="E161" s="192"/>
      <c r="F161" s="189"/>
      <c r="G161" s="189"/>
      <c r="H161" s="189"/>
    </row>
    <row r="162" spans="1:8" ht="12">
      <c r="A162" s="189"/>
      <c r="B162" s="189"/>
      <c r="C162" s="189"/>
      <c r="D162" s="660"/>
      <c r="E162" s="192"/>
      <c r="F162" s="189"/>
      <c r="G162" s="189"/>
      <c r="H162" s="189"/>
    </row>
    <row r="163" spans="1:8" ht="12">
      <c r="A163" s="189"/>
      <c r="B163" s="189"/>
      <c r="C163" s="189"/>
      <c r="D163" s="660"/>
      <c r="E163" s="192"/>
      <c r="F163" s="189"/>
      <c r="G163" s="189"/>
      <c r="H163" s="189"/>
    </row>
    <row r="164" spans="1:8" ht="12">
      <c r="A164" s="189"/>
      <c r="B164" s="189"/>
      <c r="C164" s="189"/>
      <c r="D164" s="660"/>
      <c r="E164" s="192"/>
      <c r="F164" s="189"/>
      <c r="G164" s="189"/>
      <c r="H164" s="189"/>
    </row>
    <row r="165" spans="1:8" ht="12">
      <c r="A165" s="189"/>
      <c r="B165" s="189"/>
      <c r="C165" s="189"/>
      <c r="D165" s="660"/>
      <c r="E165" s="192"/>
      <c r="F165" s="189"/>
      <c r="G165" s="189"/>
      <c r="H165" s="189"/>
    </row>
    <row r="166" spans="1:8" ht="12">
      <c r="A166" s="189"/>
      <c r="B166" s="189"/>
      <c r="C166" s="189"/>
      <c r="D166" s="660"/>
      <c r="E166" s="192"/>
      <c r="F166" s="189"/>
      <c r="G166" s="189"/>
      <c r="H166" s="189"/>
    </row>
    <row r="167" spans="1:8" ht="12">
      <c r="A167" s="189"/>
      <c r="B167" s="189"/>
      <c r="C167" s="189"/>
      <c r="D167" s="660"/>
      <c r="E167" s="192"/>
      <c r="F167" s="189"/>
      <c r="G167" s="189"/>
      <c r="H167" s="189"/>
    </row>
    <row r="168" spans="1:8" ht="12">
      <c r="A168" s="189"/>
      <c r="B168" s="189"/>
      <c r="C168" s="189"/>
      <c r="D168" s="660"/>
      <c r="E168" s="192"/>
      <c r="F168" s="189"/>
      <c r="G168" s="189"/>
      <c r="H168" s="189"/>
    </row>
    <row r="169" spans="1:8" ht="12">
      <c r="A169" s="189"/>
      <c r="B169" s="189"/>
      <c r="C169" s="189"/>
      <c r="D169" s="660"/>
      <c r="E169" s="192"/>
      <c r="F169" s="189"/>
      <c r="G169" s="189"/>
      <c r="H169" s="189"/>
    </row>
    <row r="170" spans="1:8" ht="12">
      <c r="A170" s="189"/>
      <c r="B170" s="189"/>
      <c r="C170" s="189"/>
      <c r="D170" s="660"/>
      <c r="E170" s="192"/>
      <c r="F170" s="189"/>
      <c r="G170" s="189"/>
      <c r="H170" s="189"/>
    </row>
    <row r="171" spans="1:8" ht="12">
      <c r="A171" s="189"/>
      <c r="B171" s="189"/>
      <c r="C171" s="189"/>
      <c r="D171" s="660"/>
      <c r="E171" s="192"/>
      <c r="F171" s="189"/>
      <c r="G171" s="189"/>
      <c r="H171" s="189"/>
    </row>
    <row r="172" spans="1:8" ht="12">
      <c r="A172" s="189"/>
      <c r="B172" s="189"/>
      <c r="C172" s="189"/>
      <c r="D172" s="660"/>
      <c r="E172" s="192"/>
      <c r="F172" s="189"/>
      <c r="G172" s="189"/>
      <c r="H172" s="189"/>
    </row>
    <row r="173" spans="1:8" ht="12">
      <c r="A173" s="189"/>
      <c r="B173" s="189"/>
      <c r="C173" s="189"/>
      <c r="D173" s="660"/>
      <c r="E173" s="192"/>
      <c r="F173" s="189"/>
      <c r="G173" s="189"/>
      <c r="H173" s="189"/>
    </row>
    <row r="174" spans="1:8" ht="12">
      <c r="A174" s="189"/>
      <c r="B174" s="189"/>
      <c r="C174" s="189"/>
      <c r="D174" s="660"/>
      <c r="E174" s="192"/>
      <c r="F174" s="189"/>
      <c r="G174" s="189"/>
      <c r="H174" s="189"/>
    </row>
    <row r="175" spans="1:8" ht="12">
      <c r="A175" s="189"/>
      <c r="B175" s="189"/>
      <c r="C175" s="189"/>
      <c r="D175" s="660"/>
      <c r="E175" s="192"/>
      <c r="F175" s="189"/>
      <c r="G175" s="189"/>
      <c r="H175" s="189"/>
    </row>
    <row r="176" spans="1:8" ht="12">
      <c r="A176" s="189"/>
      <c r="B176" s="189"/>
      <c r="C176" s="189"/>
      <c r="D176" s="660"/>
      <c r="E176" s="192"/>
      <c r="F176" s="189"/>
      <c r="G176" s="189"/>
      <c r="H176" s="189"/>
    </row>
    <row r="177" spans="1:8" ht="12">
      <c r="A177" s="189"/>
      <c r="B177" s="189"/>
      <c r="C177" s="189"/>
      <c r="D177" s="660"/>
      <c r="E177" s="192"/>
      <c r="F177" s="189"/>
      <c r="G177" s="189"/>
      <c r="H177" s="189"/>
    </row>
    <row r="178" spans="1:8" ht="12">
      <c r="A178" s="189"/>
      <c r="B178" s="189"/>
      <c r="C178" s="189"/>
      <c r="D178" s="660"/>
      <c r="E178" s="192"/>
      <c r="F178" s="189"/>
      <c r="G178" s="189"/>
      <c r="H178" s="189"/>
    </row>
    <row r="179" spans="1:8" ht="12">
      <c r="A179" s="189"/>
      <c r="B179" s="189"/>
      <c r="C179" s="189"/>
      <c r="D179" s="660"/>
      <c r="E179" s="192"/>
      <c r="F179" s="189"/>
      <c r="G179" s="189"/>
      <c r="H179" s="189"/>
    </row>
    <row r="180" spans="1:8" ht="12">
      <c r="A180" s="189"/>
      <c r="B180" s="189"/>
      <c r="C180" s="189"/>
      <c r="D180" s="660"/>
      <c r="E180" s="192"/>
      <c r="F180" s="189"/>
      <c r="G180" s="189"/>
      <c r="H180" s="189"/>
    </row>
    <row r="181" spans="1:8" ht="12">
      <c r="A181" s="189"/>
      <c r="B181" s="189"/>
      <c r="C181" s="189"/>
      <c r="D181" s="660"/>
      <c r="E181" s="192"/>
      <c r="F181" s="189"/>
      <c r="G181" s="189"/>
      <c r="H181" s="189"/>
    </row>
    <row r="182" spans="1:8" ht="12">
      <c r="A182" s="189"/>
      <c r="B182" s="189"/>
      <c r="C182" s="189"/>
      <c r="D182" s="660"/>
      <c r="E182" s="192"/>
      <c r="F182" s="189"/>
      <c r="G182" s="189"/>
      <c r="H182" s="189"/>
    </row>
    <row r="183" spans="1:8" ht="12">
      <c r="A183" s="189"/>
      <c r="B183" s="189"/>
      <c r="C183" s="189"/>
      <c r="D183" s="660"/>
      <c r="E183" s="192"/>
      <c r="F183" s="189"/>
      <c r="G183" s="189"/>
      <c r="H183" s="189"/>
    </row>
    <row r="184" spans="1:8" ht="12">
      <c r="A184" s="189"/>
      <c r="B184" s="189"/>
      <c r="C184" s="189"/>
      <c r="D184" s="660"/>
      <c r="E184" s="192"/>
      <c r="F184" s="189"/>
      <c r="G184" s="189"/>
      <c r="H184" s="189"/>
    </row>
    <row r="185" spans="1:8" ht="12">
      <c r="A185" s="189"/>
      <c r="B185" s="189"/>
      <c r="C185" s="189"/>
      <c r="D185" s="660"/>
      <c r="E185" s="192"/>
      <c r="F185" s="189"/>
      <c r="G185" s="189"/>
      <c r="H185" s="189"/>
    </row>
    <row r="186" spans="1:8" ht="12">
      <c r="A186" s="189"/>
      <c r="B186" s="189"/>
      <c r="C186" s="189"/>
      <c r="D186" s="660"/>
      <c r="E186" s="192"/>
      <c r="F186" s="189"/>
      <c r="G186" s="189"/>
      <c r="H186" s="189"/>
    </row>
    <row r="187" spans="1:8" ht="12">
      <c r="A187" s="189"/>
      <c r="B187" s="189"/>
      <c r="C187" s="189"/>
      <c r="D187" s="660"/>
      <c r="E187" s="192"/>
      <c r="F187" s="189"/>
      <c r="G187" s="189"/>
      <c r="H187" s="189"/>
    </row>
    <row r="188" spans="1:8" ht="12">
      <c r="A188" s="189"/>
      <c r="B188" s="189"/>
      <c r="C188" s="189"/>
      <c r="D188" s="660"/>
      <c r="E188" s="192"/>
      <c r="F188" s="189"/>
      <c r="G188" s="189"/>
      <c r="H188" s="189"/>
    </row>
    <row r="189" spans="1:8" ht="12">
      <c r="A189" s="189"/>
      <c r="B189" s="189"/>
      <c r="C189" s="189"/>
      <c r="D189" s="660"/>
      <c r="E189" s="192"/>
      <c r="F189" s="189"/>
      <c r="G189" s="189"/>
      <c r="H189" s="189"/>
    </row>
    <row r="190" spans="1:8" ht="12">
      <c r="A190" s="189"/>
      <c r="B190" s="189"/>
      <c r="C190" s="189"/>
      <c r="D190" s="660"/>
      <c r="E190" s="192"/>
      <c r="F190" s="189"/>
      <c r="G190" s="189"/>
      <c r="H190" s="189"/>
    </row>
    <row r="191" spans="1:8" ht="12">
      <c r="A191" s="189"/>
      <c r="B191" s="189"/>
      <c r="C191" s="189"/>
      <c r="D191" s="660"/>
      <c r="E191" s="192"/>
      <c r="F191" s="189"/>
      <c r="G191" s="189"/>
      <c r="H191" s="189"/>
    </row>
    <row r="192" spans="1:8" ht="12">
      <c r="A192" s="189"/>
      <c r="B192" s="189"/>
      <c r="C192" s="189"/>
      <c r="D192" s="660"/>
      <c r="E192" s="192"/>
      <c r="F192" s="189"/>
      <c r="G192" s="189"/>
      <c r="H192" s="189"/>
    </row>
    <row r="193" spans="1:8" ht="12">
      <c r="A193" s="189"/>
      <c r="B193" s="189"/>
      <c r="C193" s="189"/>
      <c r="D193" s="660"/>
      <c r="E193" s="192"/>
      <c r="F193" s="189"/>
      <c r="G193" s="189"/>
      <c r="H193" s="189"/>
    </row>
    <row r="194" spans="1:8" ht="12">
      <c r="A194" s="189"/>
      <c r="B194" s="189"/>
      <c r="C194" s="189"/>
      <c r="D194" s="660"/>
      <c r="E194" s="192"/>
      <c r="F194" s="189"/>
      <c r="G194" s="189"/>
      <c r="H194" s="189"/>
    </row>
    <row r="195" spans="1:8" ht="12">
      <c r="A195" s="189"/>
      <c r="B195" s="189"/>
      <c r="C195" s="189"/>
      <c r="D195" s="660"/>
      <c r="E195" s="192"/>
      <c r="F195" s="189"/>
      <c r="G195" s="189"/>
      <c r="H195" s="189"/>
    </row>
    <row r="196" spans="1:8" ht="12">
      <c r="A196" s="189"/>
      <c r="B196" s="189"/>
      <c r="C196" s="189"/>
      <c r="D196" s="660"/>
      <c r="E196" s="192"/>
      <c r="F196" s="189"/>
      <c r="G196" s="189"/>
      <c r="H196" s="189"/>
    </row>
    <row r="197" spans="1:8" ht="12">
      <c r="A197" s="189"/>
      <c r="B197" s="189"/>
      <c r="C197" s="189"/>
      <c r="D197" s="660"/>
      <c r="E197" s="192"/>
      <c r="F197" s="189"/>
      <c r="G197" s="189"/>
      <c r="H197" s="189"/>
    </row>
    <row r="198" spans="1:8" ht="12">
      <c r="A198" s="189"/>
      <c r="B198" s="189"/>
      <c r="C198" s="189"/>
      <c r="D198" s="660"/>
      <c r="E198" s="192"/>
      <c r="F198" s="189"/>
      <c r="G198" s="189"/>
      <c r="H198" s="189"/>
    </row>
    <row r="199" spans="1:8" ht="12">
      <c r="A199" s="189"/>
      <c r="B199" s="189"/>
      <c r="C199" s="189"/>
      <c r="D199" s="660"/>
      <c r="E199" s="192"/>
      <c r="F199" s="189"/>
      <c r="G199" s="189"/>
      <c r="H199" s="189"/>
    </row>
    <row r="200" spans="1:8" ht="12">
      <c r="A200" s="189"/>
      <c r="B200" s="189"/>
      <c r="C200" s="189"/>
      <c r="D200" s="660"/>
      <c r="E200" s="192"/>
      <c r="F200" s="189"/>
      <c r="G200" s="189"/>
      <c r="H200" s="189"/>
    </row>
    <row r="201" spans="1:8" ht="12">
      <c r="A201" s="189"/>
      <c r="B201" s="189"/>
      <c r="C201" s="189"/>
      <c r="D201" s="660"/>
      <c r="E201" s="192"/>
      <c r="F201" s="189"/>
      <c r="G201" s="189"/>
      <c r="H201" s="189"/>
    </row>
    <row r="202" spans="1:8" ht="12">
      <c r="A202" s="189"/>
      <c r="B202" s="189"/>
      <c r="C202" s="189"/>
      <c r="D202" s="660"/>
      <c r="E202" s="192"/>
      <c r="F202" s="189"/>
      <c r="G202" s="189"/>
      <c r="H202" s="189"/>
    </row>
    <row r="203" spans="1:8" ht="12">
      <c r="A203" s="189"/>
      <c r="B203" s="189"/>
      <c r="C203" s="189"/>
      <c r="D203" s="660"/>
      <c r="E203" s="192"/>
      <c r="F203" s="189"/>
      <c r="G203" s="189"/>
      <c r="H203" s="189"/>
    </row>
    <row r="204" spans="1:8" ht="12">
      <c r="A204" s="189"/>
      <c r="B204" s="189"/>
      <c r="C204" s="189"/>
      <c r="D204" s="660"/>
      <c r="E204" s="192"/>
      <c r="F204" s="189"/>
      <c r="G204" s="189"/>
      <c r="H204" s="189"/>
    </row>
    <row r="205" spans="1:8" ht="12">
      <c r="A205" s="189"/>
      <c r="B205" s="189"/>
      <c r="C205" s="189"/>
      <c r="D205" s="660"/>
      <c r="E205" s="192"/>
      <c r="F205" s="189"/>
      <c r="G205" s="189"/>
      <c r="H205" s="189"/>
    </row>
    <row r="206" spans="1:8" ht="12">
      <c r="A206" s="189"/>
      <c r="B206" s="189"/>
      <c r="C206" s="189"/>
      <c r="D206" s="660"/>
      <c r="E206" s="192"/>
      <c r="F206" s="189"/>
      <c r="G206" s="189"/>
      <c r="H206" s="189"/>
    </row>
    <row r="207" spans="1:8" ht="12">
      <c r="A207" s="189"/>
      <c r="B207" s="189"/>
      <c r="C207" s="189"/>
      <c r="D207" s="660"/>
      <c r="E207" s="192"/>
      <c r="F207" s="189"/>
      <c r="G207" s="189"/>
      <c r="H207" s="189"/>
    </row>
    <row r="208" spans="1:8" ht="12">
      <c r="A208" s="189"/>
      <c r="B208" s="189"/>
      <c r="C208" s="189"/>
      <c r="D208" s="660"/>
      <c r="E208" s="192"/>
      <c r="F208" s="189"/>
      <c r="G208" s="189"/>
      <c r="H208" s="189"/>
    </row>
    <row r="209" spans="1:8" ht="12">
      <c r="A209" s="189"/>
      <c r="B209" s="189"/>
      <c r="C209" s="189"/>
      <c r="D209" s="660"/>
      <c r="E209" s="192"/>
      <c r="F209" s="189"/>
      <c r="G209" s="189"/>
      <c r="H209" s="189"/>
    </row>
    <row r="210" spans="1:8" ht="12">
      <c r="A210" s="189"/>
      <c r="B210" s="189"/>
      <c r="C210" s="189"/>
      <c r="D210" s="660"/>
      <c r="E210" s="192"/>
      <c r="F210" s="189"/>
      <c r="G210" s="189"/>
      <c r="H210" s="189"/>
    </row>
    <row r="211" spans="1:8" ht="12">
      <c r="A211" s="189"/>
      <c r="B211" s="189"/>
      <c r="C211" s="189"/>
      <c r="D211" s="660"/>
      <c r="E211" s="192"/>
      <c r="F211" s="189"/>
      <c r="G211" s="189"/>
      <c r="H211" s="189"/>
    </row>
    <row r="212" spans="1:8" ht="12">
      <c r="A212" s="189"/>
      <c r="B212" s="189"/>
      <c r="C212" s="189"/>
      <c r="D212" s="660"/>
      <c r="E212" s="192"/>
      <c r="F212" s="189"/>
      <c r="G212" s="189"/>
      <c r="H212" s="189"/>
    </row>
    <row r="213" spans="1:8" ht="12">
      <c r="A213" s="189"/>
      <c r="B213" s="189"/>
      <c r="C213" s="189"/>
      <c r="D213" s="660"/>
      <c r="E213" s="192"/>
      <c r="F213" s="189"/>
      <c r="G213" s="189"/>
      <c r="H213" s="189"/>
    </row>
    <row r="214" spans="1:8" ht="12">
      <c r="A214" s="189"/>
      <c r="B214" s="189"/>
      <c r="C214" s="189"/>
      <c r="D214" s="660"/>
      <c r="E214" s="192"/>
      <c r="F214" s="189"/>
      <c r="G214" s="189"/>
      <c r="H214" s="189"/>
    </row>
    <row r="215" spans="1:8" ht="12">
      <c r="A215" s="189"/>
      <c r="B215" s="189"/>
      <c r="C215" s="189"/>
      <c r="D215" s="660"/>
      <c r="E215" s="192"/>
      <c r="F215" s="189"/>
      <c r="G215" s="189"/>
      <c r="H215" s="189"/>
    </row>
    <row r="216" spans="1:8" ht="12">
      <c r="A216" s="189"/>
      <c r="B216" s="189"/>
      <c r="C216" s="189"/>
      <c r="D216" s="660"/>
      <c r="E216" s="192"/>
      <c r="F216" s="189"/>
      <c r="G216" s="189"/>
      <c r="H216" s="189"/>
    </row>
    <row r="217" spans="1:8" ht="12">
      <c r="A217" s="189"/>
      <c r="B217" s="189"/>
      <c r="C217" s="189"/>
      <c r="D217" s="660"/>
      <c r="E217" s="192"/>
      <c r="F217" s="189"/>
      <c r="G217" s="189"/>
      <c r="H217" s="189"/>
    </row>
    <row r="218" spans="1:8" ht="12">
      <c r="A218" s="189"/>
      <c r="B218" s="189"/>
      <c r="C218" s="189"/>
      <c r="D218" s="660"/>
      <c r="E218" s="192"/>
      <c r="F218" s="189"/>
      <c r="G218" s="189"/>
      <c r="H218" s="189"/>
    </row>
    <row r="219" spans="1:8" ht="12">
      <c r="A219" s="189"/>
      <c r="B219" s="189"/>
      <c r="C219" s="189"/>
      <c r="D219" s="660"/>
      <c r="E219" s="192"/>
      <c r="F219" s="189"/>
      <c r="G219" s="189"/>
      <c r="H219" s="189"/>
    </row>
    <row r="220" spans="1:8" ht="12">
      <c r="A220" s="189"/>
      <c r="B220" s="189"/>
      <c r="C220" s="189"/>
      <c r="D220" s="660"/>
      <c r="E220" s="192"/>
      <c r="F220" s="189"/>
      <c r="G220" s="189"/>
      <c r="H220" s="189"/>
    </row>
    <row r="221" spans="1:8" ht="12">
      <c r="A221" s="189"/>
      <c r="B221" s="189"/>
      <c r="C221" s="189"/>
      <c r="D221" s="660"/>
      <c r="E221" s="192"/>
      <c r="F221" s="189"/>
      <c r="G221" s="189"/>
      <c r="H221" s="189"/>
    </row>
    <row r="222" spans="1:8" ht="12">
      <c r="A222" s="189"/>
      <c r="B222" s="189"/>
      <c r="C222" s="189"/>
      <c r="D222" s="660"/>
      <c r="E222" s="192"/>
      <c r="F222" s="189"/>
      <c r="G222" s="189"/>
      <c r="H222" s="189"/>
    </row>
    <row r="223" spans="1:8" ht="12">
      <c r="A223" s="189"/>
      <c r="B223" s="189"/>
      <c r="C223" s="189"/>
      <c r="D223" s="660"/>
      <c r="E223" s="192"/>
      <c r="F223" s="189"/>
      <c r="G223" s="189"/>
      <c r="H223" s="189"/>
    </row>
    <row r="224" spans="1:8" ht="12">
      <c r="A224" s="189"/>
      <c r="B224" s="189"/>
      <c r="C224" s="189"/>
      <c r="D224" s="660"/>
      <c r="E224" s="192"/>
      <c r="F224" s="189"/>
      <c r="G224" s="189"/>
      <c r="H224" s="189"/>
    </row>
    <row r="225" spans="1:8" ht="12">
      <c r="A225" s="189"/>
      <c r="B225" s="189"/>
      <c r="C225" s="189"/>
      <c r="D225" s="660"/>
      <c r="E225" s="192"/>
      <c r="F225" s="189"/>
      <c r="G225" s="189"/>
      <c r="H225" s="189"/>
    </row>
    <row r="226" spans="1:8" ht="12">
      <c r="A226" s="189"/>
      <c r="B226" s="189"/>
      <c r="C226" s="189"/>
      <c r="D226" s="660"/>
      <c r="E226" s="192"/>
      <c r="F226" s="189"/>
      <c r="G226" s="189"/>
      <c r="H226" s="189"/>
    </row>
    <row r="227" spans="1:8" ht="12">
      <c r="A227" s="189"/>
      <c r="B227" s="189"/>
      <c r="C227" s="189"/>
      <c r="D227" s="660"/>
      <c r="E227" s="192"/>
      <c r="F227" s="189"/>
      <c r="G227" s="189"/>
      <c r="H227" s="189"/>
    </row>
    <row r="228" spans="1:8" ht="12">
      <c r="A228" s="189"/>
      <c r="B228" s="189"/>
      <c r="C228" s="189"/>
      <c r="D228" s="660"/>
      <c r="E228" s="192"/>
      <c r="F228" s="189"/>
      <c r="G228" s="189"/>
      <c r="H228" s="189"/>
    </row>
    <row r="229" spans="1:8" ht="12">
      <c r="A229" s="189"/>
      <c r="B229" s="189"/>
      <c r="C229" s="189"/>
      <c r="D229" s="660"/>
      <c r="E229" s="192"/>
      <c r="F229" s="189"/>
      <c r="G229" s="189"/>
      <c r="H229" s="189"/>
    </row>
    <row r="230" spans="1:8" ht="12">
      <c r="A230" s="189"/>
      <c r="B230" s="189"/>
      <c r="C230" s="189"/>
      <c r="D230" s="660"/>
      <c r="E230" s="192"/>
      <c r="F230" s="189"/>
      <c r="G230" s="189"/>
      <c r="H230" s="189"/>
    </row>
    <row r="231" spans="1:8" ht="12">
      <c r="A231" s="189"/>
      <c r="B231" s="189"/>
      <c r="C231" s="189"/>
      <c r="D231" s="660"/>
      <c r="E231" s="192"/>
      <c r="F231" s="189"/>
      <c r="G231" s="189"/>
      <c r="H231" s="189"/>
    </row>
    <row r="232" spans="1:8" ht="12">
      <c r="A232" s="189"/>
      <c r="B232" s="189"/>
      <c r="C232" s="189"/>
      <c r="D232" s="660"/>
      <c r="E232" s="192"/>
      <c r="F232" s="189"/>
      <c r="G232" s="189"/>
      <c r="H232" s="189"/>
    </row>
    <row r="233" spans="1:8" ht="12">
      <c r="A233" s="189"/>
      <c r="B233" s="189"/>
      <c r="C233" s="189"/>
      <c r="D233" s="660"/>
      <c r="E233" s="192"/>
      <c r="F233" s="189"/>
      <c r="G233" s="189"/>
      <c r="H233" s="189"/>
    </row>
    <row r="234" spans="1:8" ht="12">
      <c r="A234" s="189"/>
      <c r="B234" s="189"/>
      <c r="C234" s="189"/>
      <c r="D234" s="660"/>
      <c r="E234" s="192"/>
      <c r="F234" s="189"/>
      <c r="G234" s="189"/>
      <c r="H234" s="189"/>
    </row>
    <row r="235" spans="1:8" ht="12">
      <c r="A235" s="189"/>
      <c r="B235" s="189"/>
      <c r="C235" s="189"/>
      <c r="D235" s="660"/>
      <c r="E235" s="192"/>
      <c r="F235" s="189"/>
      <c r="G235" s="189"/>
      <c r="H235" s="189"/>
    </row>
    <row r="236" spans="1:8" ht="12">
      <c r="A236" s="189"/>
      <c r="B236" s="189"/>
      <c r="C236" s="189"/>
      <c r="D236" s="660"/>
      <c r="E236" s="192"/>
      <c r="F236" s="189"/>
      <c r="G236" s="189"/>
      <c r="H236" s="189"/>
    </row>
    <row r="237" spans="1:8" ht="12">
      <c r="A237" s="189"/>
      <c r="B237" s="189"/>
      <c r="C237" s="189"/>
      <c r="D237" s="660"/>
      <c r="E237" s="192"/>
      <c r="F237" s="189"/>
      <c r="G237" s="189"/>
      <c r="H237" s="189"/>
    </row>
    <row r="238" spans="1:8" ht="12">
      <c r="A238" s="189"/>
      <c r="B238" s="189"/>
      <c r="C238" s="189"/>
      <c r="D238" s="660"/>
      <c r="E238" s="192"/>
      <c r="F238" s="189"/>
      <c r="G238" s="189"/>
      <c r="H238" s="189"/>
    </row>
    <row r="239" spans="1:8" ht="12">
      <c r="A239" s="189"/>
      <c r="B239" s="189"/>
      <c r="C239" s="189"/>
      <c r="D239" s="660"/>
      <c r="E239" s="192"/>
      <c r="F239" s="189"/>
      <c r="G239" s="189"/>
      <c r="H239" s="189"/>
    </row>
    <row r="240" spans="1:8" ht="12">
      <c r="A240" s="189"/>
      <c r="B240" s="189"/>
      <c r="C240" s="189"/>
      <c r="D240" s="660"/>
      <c r="E240" s="192"/>
      <c r="F240" s="189"/>
      <c r="G240" s="189"/>
      <c r="H240" s="189"/>
    </row>
    <row r="241" spans="1:8" ht="12">
      <c r="A241" s="189"/>
      <c r="B241" s="189"/>
      <c r="C241" s="189"/>
      <c r="D241" s="660"/>
      <c r="E241" s="192"/>
      <c r="F241" s="189"/>
      <c r="G241" s="189"/>
      <c r="H241" s="189"/>
    </row>
    <row r="242" spans="1:8" ht="12">
      <c r="A242" s="189"/>
      <c r="B242" s="189"/>
      <c r="C242" s="189"/>
      <c r="D242" s="660"/>
      <c r="E242" s="192"/>
      <c r="F242" s="189"/>
      <c r="G242" s="189"/>
      <c r="H242" s="189"/>
    </row>
    <row r="243" spans="1:8" ht="12">
      <c r="A243" s="189"/>
      <c r="B243" s="189"/>
      <c r="C243" s="189"/>
      <c r="D243" s="660"/>
      <c r="E243" s="192"/>
      <c r="F243" s="189"/>
      <c r="G243" s="189"/>
      <c r="H243" s="189"/>
    </row>
    <row r="244" spans="1:8" ht="12">
      <c r="A244" s="189"/>
      <c r="B244" s="189"/>
      <c r="C244" s="189"/>
      <c r="D244" s="660"/>
      <c r="E244" s="192"/>
      <c r="F244" s="189"/>
      <c r="G244" s="189"/>
      <c r="H244" s="189"/>
    </row>
    <row r="245" spans="1:8" ht="12">
      <c r="A245" s="189"/>
      <c r="B245" s="189"/>
      <c r="C245" s="189"/>
      <c r="D245" s="660"/>
      <c r="E245" s="192"/>
      <c r="F245" s="189"/>
      <c r="G245" s="189"/>
      <c r="H245" s="189"/>
    </row>
    <row r="246" spans="1:8" ht="12">
      <c r="A246" s="189"/>
      <c r="B246" s="189"/>
      <c r="C246" s="189"/>
      <c r="D246" s="660"/>
      <c r="E246" s="192"/>
      <c r="F246" s="189"/>
      <c r="G246" s="189"/>
      <c r="H246" s="189"/>
    </row>
    <row r="247" spans="1:8" ht="12">
      <c r="A247" s="189"/>
      <c r="B247" s="189"/>
      <c r="C247" s="189"/>
      <c r="D247" s="660"/>
      <c r="E247" s="192"/>
      <c r="F247" s="189"/>
      <c r="G247" s="189"/>
      <c r="H247" s="189"/>
    </row>
    <row r="248" spans="1:8" ht="12">
      <c r="A248" s="189"/>
      <c r="B248" s="189"/>
      <c r="C248" s="189"/>
      <c r="D248" s="660"/>
      <c r="E248" s="192"/>
      <c r="F248" s="189"/>
      <c r="G248" s="189"/>
      <c r="H248" s="189"/>
    </row>
    <row r="249" spans="1:8" ht="12">
      <c r="A249" s="189"/>
      <c r="B249" s="189"/>
      <c r="C249" s="189"/>
      <c r="D249" s="660"/>
      <c r="E249" s="192"/>
      <c r="F249" s="189"/>
      <c r="G249" s="189"/>
      <c r="H249" s="189"/>
    </row>
    <row r="250" spans="1:8" ht="12">
      <c r="A250" s="189"/>
      <c r="B250" s="189"/>
      <c r="C250" s="189"/>
      <c r="D250" s="660"/>
      <c r="E250" s="192"/>
      <c r="F250" s="189"/>
      <c r="G250" s="189"/>
      <c r="H250" s="189"/>
    </row>
    <row r="251" spans="1:8" ht="12">
      <c r="A251" s="189"/>
      <c r="B251" s="189"/>
      <c r="C251" s="189"/>
      <c r="D251" s="660"/>
      <c r="E251" s="192"/>
      <c r="F251" s="189"/>
      <c r="G251" s="189"/>
      <c r="H251" s="189"/>
    </row>
    <row r="252" spans="1:8" ht="12">
      <c r="A252" s="189"/>
      <c r="B252" s="189"/>
      <c r="C252" s="189"/>
      <c r="D252" s="660"/>
      <c r="E252" s="192"/>
      <c r="F252" s="189"/>
      <c r="G252" s="189"/>
      <c r="H252" s="189"/>
    </row>
    <row r="253" spans="1:8" ht="12">
      <c r="A253" s="189"/>
      <c r="B253" s="189"/>
      <c r="C253" s="189"/>
      <c r="D253" s="660"/>
      <c r="E253" s="192"/>
      <c r="F253" s="189"/>
      <c r="G253" s="189"/>
      <c r="H253" s="189"/>
    </row>
    <row r="254" spans="1:8" ht="12">
      <c r="A254" s="189"/>
      <c r="B254" s="189"/>
      <c r="C254" s="189"/>
      <c r="D254" s="660"/>
      <c r="E254" s="192"/>
      <c r="F254" s="189"/>
      <c r="G254" s="189"/>
      <c r="H254" s="189"/>
    </row>
    <row r="255" spans="1:8" ht="12">
      <c r="A255" s="189"/>
      <c r="B255" s="189"/>
      <c r="C255" s="189"/>
      <c r="D255" s="660"/>
      <c r="E255" s="192"/>
      <c r="F255" s="189"/>
      <c r="G255" s="189"/>
      <c r="H255" s="189"/>
    </row>
    <row r="256" spans="1:8" ht="12">
      <c r="A256" s="189"/>
      <c r="B256" s="189"/>
      <c r="C256" s="189"/>
      <c r="D256" s="660"/>
      <c r="E256" s="192"/>
      <c r="F256" s="189"/>
      <c r="G256" s="189"/>
      <c r="H256" s="189"/>
    </row>
    <row r="257" spans="1:8" ht="12">
      <c r="A257" s="189"/>
      <c r="B257" s="189"/>
      <c r="C257" s="189"/>
      <c r="D257" s="660"/>
      <c r="E257" s="192"/>
      <c r="F257" s="189"/>
      <c r="G257" s="189"/>
      <c r="H257" s="189"/>
    </row>
    <row r="258" spans="1:8" ht="12">
      <c r="A258" s="189"/>
      <c r="B258" s="189"/>
      <c r="C258" s="189"/>
      <c r="D258" s="660"/>
      <c r="E258" s="192"/>
      <c r="F258" s="189"/>
      <c r="G258" s="189"/>
      <c r="H258" s="189"/>
    </row>
    <row r="259" spans="1:8" ht="12">
      <c r="A259" s="189"/>
      <c r="B259" s="189"/>
      <c r="C259" s="189"/>
      <c r="D259" s="660"/>
      <c r="E259" s="192"/>
      <c r="F259" s="189"/>
      <c r="G259" s="189"/>
      <c r="H259" s="189"/>
    </row>
    <row r="260" spans="1:8" ht="12">
      <c r="A260" s="189"/>
      <c r="B260" s="189"/>
      <c r="C260" s="189"/>
      <c r="D260" s="660"/>
      <c r="E260" s="192"/>
      <c r="F260" s="189"/>
      <c r="G260" s="189"/>
      <c r="H260" s="189"/>
    </row>
    <row r="261" spans="1:8" ht="12">
      <c r="A261" s="189"/>
      <c r="B261" s="189"/>
      <c r="C261" s="189"/>
      <c r="D261" s="660"/>
      <c r="E261" s="192"/>
      <c r="F261" s="189"/>
      <c r="G261" s="189"/>
      <c r="H261" s="189"/>
    </row>
    <row r="262" spans="1:8" ht="12">
      <c r="A262" s="189"/>
      <c r="B262" s="189"/>
      <c r="C262" s="189"/>
      <c r="D262" s="660"/>
      <c r="E262" s="192"/>
      <c r="F262" s="189"/>
      <c r="G262" s="189"/>
      <c r="H262" s="189"/>
    </row>
    <row r="263" spans="1:8" ht="12">
      <c r="A263" s="189"/>
      <c r="B263" s="189"/>
      <c r="C263" s="189"/>
      <c r="D263" s="660"/>
      <c r="E263" s="192"/>
      <c r="F263" s="189"/>
      <c r="G263" s="189"/>
      <c r="H263" s="189"/>
    </row>
    <row r="264" spans="1:8" ht="12">
      <c r="A264" s="189"/>
      <c r="B264" s="189"/>
      <c r="C264" s="189"/>
      <c r="D264" s="660"/>
      <c r="E264" s="192"/>
      <c r="F264" s="189"/>
      <c r="G264" s="189"/>
      <c r="H264" s="189"/>
    </row>
    <row r="265" spans="1:8" ht="12">
      <c r="A265" s="189"/>
      <c r="B265" s="189"/>
      <c r="C265" s="189"/>
      <c r="D265" s="660"/>
      <c r="E265" s="192"/>
      <c r="F265" s="189"/>
      <c r="G265" s="189"/>
      <c r="H265" s="189"/>
    </row>
    <row r="266" spans="1:8" ht="12">
      <c r="A266" s="189"/>
      <c r="B266" s="189"/>
      <c r="C266" s="189"/>
      <c r="D266" s="660"/>
      <c r="E266" s="192"/>
      <c r="F266" s="189"/>
      <c r="G266" s="189"/>
      <c r="H266" s="189"/>
    </row>
    <row r="267" spans="1:8" ht="12">
      <c r="A267" s="189"/>
      <c r="B267" s="189"/>
      <c r="C267" s="189"/>
      <c r="D267" s="660"/>
      <c r="E267" s="192"/>
      <c r="F267" s="189"/>
      <c r="G267" s="189"/>
      <c r="H267" s="189"/>
    </row>
    <row r="268" spans="1:8" ht="12">
      <c r="A268" s="189"/>
      <c r="B268" s="189"/>
      <c r="C268" s="189"/>
      <c r="D268" s="660"/>
      <c r="E268" s="192"/>
      <c r="F268" s="189"/>
      <c r="G268" s="189"/>
      <c r="H268" s="189"/>
    </row>
    <row r="269" spans="1:8" ht="12">
      <c r="A269" s="189"/>
      <c r="B269" s="189"/>
      <c r="C269" s="189"/>
      <c r="D269" s="660"/>
      <c r="E269" s="192"/>
      <c r="F269" s="189"/>
      <c r="G269" s="189"/>
      <c r="H269" s="189"/>
    </row>
    <row r="270" spans="1:8" ht="12">
      <c r="A270" s="189"/>
      <c r="B270" s="189"/>
      <c r="C270" s="189"/>
      <c r="D270" s="660"/>
      <c r="E270" s="192"/>
      <c r="F270" s="189"/>
      <c r="G270" s="189"/>
      <c r="H270" s="189"/>
    </row>
    <row r="271" spans="1:8" ht="12">
      <c r="A271" s="189"/>
      <c r="B271" s="189"/>
      <c r="C271" s="189"/>
      <c r="D271" s="660"/>
      <c r="E271" s="192"/>
      <c r="F271" s="189"/>
      <c r="G271" s="189"/>
      <c r="H271" s="189"/>
    </row>
    <row r="272" spans="1:8" ht="12">
      <c r="A272" s="189"/>
      <c r="B272" s="189"/>
      <c r="C272" s="189"/>
      <c r="D272" s="660"/>
      <c r="E272" s="192"/>
      <c r="F272" s="189"/>
      <c r="G272" s="189"/>
      <c r="H272" s="189"/>
    </row>
    <row r="273" spans="1:8" ht="12">
      <c r="A273" s="189"/>
      <c r="B273" s="189"/>
      <c r="C273" s="189"/>
      <c r="D273" s="660"/>
      <c r="E273" s="192"/>
      <c r="F273" s="189"/>
      <c r="G273" s="189"/>
      <c r="H273" s="189"/>
    </row>
    <row r="274" spans="1:8" ht="12">
      <c r="A274" s="189"/>
      <c r="B274" s="189"/>
      <c r="C274" s="189"/>
      <c r="D274" s="660"/>
      <c r="E274" s="192"/>
      <c r="F274" s="189"/>
      <c r="G274" s="189"/>
      <c r="H274" s="189"/>
    </row>
    <row r="275" spans="1:8" ht="12">
      <c r="A275" s="189"/>
      <c r="B275" s="189"/>
      <c r="C275" s="189"/>
      <c r="D275" s="660"/>
      <c r="E275" s="192"/>
      <c r="F275" s="189"/>
      <c r="G275" s="189"/>
      <c r="H275" s="189"/>
    </row>
    <row r="276" spans="1:8" ht="12">
      <c r="A276" s="189"/>
      <c r="B276" s="189"/>
      <c r="C276" s="189"/>
      <c r="D276" s="660"/>
      <c r="E276" s="192"/>
      <c r="F276" s="189"/>
      <c r="G276" s="189"/>
      <c r="H276" s="189"/>
    </row>
    <row r="277" spans="1:8" ht="12">
      <c r="A277" s="189"/>
      <c r="B277" s="189"/>
      <c r="C277" s="189"/>
      <c r="D277" s="660"/>
      <c r="E277" s="192"/>
      <c r="F277" s="189"/>
      <c r="G277" s="189"/>
      <c r="H277" s="189"/>
    </row>
    <row r="278" spans="1:8" ht="12">
      <c r="A278" s="189"/>
      <c r="B278" s="189"/>
      <c r="C278" s="189"/>
      <c r="D278" s="660"/>
      <c r="E278" s="192"/>
      <c r="F278" s="189"/>
      <c r="G278" s="189"/>
      <c r="H278" s="189"/>
    </row>
    <row r="279" spans="1:8" ht="12">
      <c r="A279" s="189"/>
      <c r="B279" s="189"/>
      <c r="C279" s="189"/>
      <c r="D279" s="660"/>
      <c r="E279" s="192"/>
      <c r="F279" s="189"/>
      <c r="G279" s="189"/>
      <c r="H279" s="189"/>
    </row>
    <row r="280" spans="1:8" ht="12">
      <c r="A280" s="189"/>
      <c r="B280" s="189"/>
      <c r="C280" s="189"/>
      <c r="D280" s="660"/>
      <c r="E280" s="192"/>
      <c r="F280" s="189"/>
      <c r="G280" s="189"/>
      <c r="H280" s="189"/>
    </row>
    <row r="281" spans="1:8" ht="12">
      <c r="A281" s="189"/>
      <c r="B281" s="189"/>
      <c r="C281" s="189"/>
      <c r="D281" s="660"/>
      <c r="E281" s="192"/>
      <c r="F281" s="189"/>
      <c r="G281" s="189"/>
      <c r="H281" s="189"/>
    </row>
    <row r="282" spans="1:8" ht="12">
      <c r="A282" s="189"/>
      <c r="B282" s="189"/>
      <c r="C282" s="189"/>
      <c r="D282" s="660"/>
      <c r="E282" s="192"/>
      <c r="F282" s="189"/>
      <c r="G282" s="189"/>
      <c r="H282" s="189"/>
    </row>
    <row r="283" spans="1:8" ht="12">
      <c r="A283" s="189"/>
      <c r="B283" s="189"/>
      <c r="C283" s="189"/>
      <c r="D283" s="660"/>
      <c r="E283" s="192"/>
      <c r="F283" s="189"/>
      <c r="G283" s="189"/>
      <c r="H283" s="189"/>
    </row>
    <row r="284" spans="1:8" ht="12">
      <c r="A284" s="189"/>
      <c r="B284" s="189"/>
      <c r="C284" s="189"/>
      <c r="D284" s="660"/>
      <c r="E284" s="192"/>
      <c r="F284" s="189"/>
      <c r="G284" s="189"/>
      <c r="H284" s="189"/>
    </row>
    <row r="285" spans="1:8" ht="12">
      <c r="A285" s="189"/>
      <c r="B285" s="189"/>
      <c r="C285" s="189"/>
      <c r="D285" s="660"/>
      <c r="E285" s="192"/>
      <c r="F285" s="189"/>
      <c r="G285" s="189"/>
      <c r="H285" s="189"/>
    </row>
    <row r="286" spans="1:8" ht="12">
      <c r="A286" s="189"/>
      <c r="B286" s="189"/>
      <c r="C286" s="189"/>
      <c r="D286" s="660"/>
      <c r="E286" s="192"/>
      <c r="F286" s="189"/>
      <c r="G286" s="189"/>
      <c r="H286" s="189"/>
    </row>
    <row r="287" spans="1:8" ht="12">
      <c r="A287" s="189"/>
      <c r="B287" s="189"/>
      <c r="C287" s="189"/>
      <c r="D287" s="660"/>
      <c r="E287" s="192"/>
      <c r="F287" s="189"/>
      <c r="G287" s="189"/>
      <c r="H287" s="189"/>
    </row>
    <row r="288" spans="1:8" ht="12">
      <c r="A288" s="189"/>
      <c r="B288" s="189"/>
      <c r="C288" s="189"/>
      <c r="D288" s="660"/>
      <c r="E288" s="192"/>
      <c r="F288" s="189"/>
      <c r="G288" s="189"/>
      <c r="H288" s="189"/>
    </row>
    <row r="289" spans="1:8" ht="12">
      <c r="A289" s="189"/>
      <c r="B289" s="189"/>
      <c r="C289" s="189"/>
      <c r="D289" s="660"/>
      <c r="E289" s="192"/>
      <c r="F289" s="189"/>
      <c r="G289" s="189"/>
      <c r="H289" s="189"/>
    </row>
    <row r="290" spans="1:8" ht="12">
      <c r="A290" s="189"/>
      <c r="B290" s="189"/>
      <c r="C290" s="189"/>
      <c r="D290" s="660"/>
      <c r="E290" s="192"/>
      <c r="F290" s="189"/>
      <c r="G290" s="189"/>
      <c r="H290" s="189"/>
    </row>
    <row r="291" spans="1:8" ht="12">
      <c r="A291" s="189"/>
      <c r="B291" s="189"/>
      <c r="C291" s="189"/>
      <c r="D291" s="660"/>
      <c r="E291" s="192"/>
      <c r="F291" s="189"/>
      <c r="G291" s="189"/>
      <c r="H291" s="189"/>
    </row>
    <row r="292" spans="1:8" ht="12">
      <c r="A292" s="189"/>
      <c r="B292" s="189"/>
      <c r="C292" s="189"/>
      <c r="D292" s="660"/>
      <c r="E292" s="192"/>
      <c r="F292" s="189"/>
      <c r="G292" s="189"/>
      <c r="H292" s="189"/>
    </row>
    <row r="293" spans="1:8" ht="12">
      <c r="A293" s="189"/>
      <c r="B293" s="189"/>
      <c r="C293" s="189"/>
      <c r="D293" s="660"/>
      <c r="E293" s="192"/>
      <c r="F293" s="189"/>
      <c r="G293" s="189"/>
      <c r="H293" s="189"/>
    </row>
    <row r="294" spans="1:8" ht="12">
      <c r="A294" s="189"/>
      <c r="B294" s="189"/>
      <c r="C294" s="189"/>
      <c r="D294" s="660"/>
      <c r="E294" s="192"/>
      <c r="F294" s="189"/>
      <c r="G294" s="189"/>
      <c r="H294" s="189"/>
    </row>
    <row r="295" spans="1:8" ht="12">
      <c r="A295" s="189"/>
      <c r="B295" s="189"/>
      <c r="C295" s="189"/>
      <c r="D295" s="660"/>
      <c r="E295" s="192"/>
      <c r="F295" s="189"/>
      <c r="G295" s="189"/>
      <c r="H295" s="189"/>
    </row>
    <row r="296" spans="1:8" ht="12">
      <c r="A296" s="189"/>
      <c r="B296" s="189"/>
      <c r="C296" s="189"/>
      <c r="D296" s="660"/>
      <c r="E296" s="192"/>
      <c r="F296" s="189"/>
      <c r="G296" s="189"/>
      <c r="H296" s="189"/>
    </row>
    <row r="297" spans="1:8" ht="12">
      <c r="A297" s="189"/>
      <c r="B297" s="189"/>
      <c r="C297" s="189"/>
      <c r="D297" s="660"/>
      <c r="E297" s="192"/>
      <c r="F297" s="189"/>
      <c r="G297" s="189"/>
      <c r="H297" s="189"/>
    </row>
    <row r="298" spans="1:8" ht="12">
      <c r="A298" s="189"/>
      <c r="B298" s="189"/>
      <c r="C298" s="189"/>
      <c r="D298" s="660"/>
      <c r="E298" s="192"/>
      <c r="F298" s="189"/>
      <c r="G298" s="189"/>
      <c r="H298" s="189"/>
    </row>
    <row r="299" spans="1:8" ht="12">
      <c r="A299" s="189"/>
      <c r="B299" s="189"/>
      <c r="C299" s="189"/>
      <c r="D299" s="660"/>
      <c r="E299" s="192"/>
      <c r="F299" s="189"/>
      <c r="G299" s="189"/>
      <c r="H299" s="189"/>
    </row>
    <row r="300" spans="1:8" ht="12">
      <c r="A300" s="189"/>
      <c r="B300" s="189"/>
      <c r="C300" s="189"/>
      <c r="D300" s="660"/>
      <c r="E300" s="192"/>
      <c r="F300" s="189"/>
      <c r="G300" s="189"/>
      <c r="H300" s="189"/>
    </row>
    <row r="301" spans="1:8" ht="12">
      <c r="A301" s="189"/>
      <c r="B301" s="189"/>
      <c r="C301" s="189"/>
      <c r="D301" s="660"/>
      <c r="E301" s="192"/>
      <c r="F301" s="189"/>
      <c r="G301" s="189"/>
      <c r="H301" s="189"/>
    </row>
    <row r="302" spans="1:8" ht="12">
      <c r="A302" s="189"/>
      <c r="B302" s="189"/>
      <c r="C302" s="189"/>
      <c r="D302" s="660"/>
      <c r="E302" s="192"/>
      <c r="F302" s="189"/>
      <c r="G302" s="189"/>
      <c r="H302" s="189"/>
    </row>
    <row r="303" spans="1:8" ht="12">
      <c r="A303" s="189"/>
      <c r="B303" s="189"/>
      <c r="C303" s="189"/>
      <c r="D303" s="660"/>
      <c r="E303" s="192"/>
      <c r="F303" s="189"/>
      <c r="G303" s="189"/>
      <c r="H303" s="189"/>
    </row>
    <row r="304" spans="1:8" ht="12">
      <c r="A304" s="189"/>
      <c r="B304" s="189"/>
      <c r="C304" s="189"/>
      <c r="D304" s="660"/>
      <c r="E304" s="192"/>
      <c r="F304" s="189"/>
      <c r="G304" s="189"/>
      <c r="H304" s="189"/>
    </row>
    <row r="305" spans="1:8" ht="12">
      <c r="A305" s="189"/>
      <c r="B305" s="189"/>
      <c r="C305" s="189"/>
      <c r="D305" s="660"/>
      <c r="E305" s="192"/>
      <c r="F305" s="189"/>
      <c r="G305" s="189"/>
      <c r="H305" s="189"/>
    </row>
    <row r="306" spans="1:8" ht="12">
      <c r="A306" s="189"/>
      <c r="B306" s="189"/>
      <c r="C306" s="189"/>
      <c r="D306" s="660"/>
      <c r="E306" s="192"/>
      <c r="F306" s="189"/>
      <c r="G306" s="189"/>
      <c r="H306" s="189"/>
    </row>
    <row r="307" spans="1:8" ht="12">
      <c r="A307" s="189"/>
      <c r="B307" s="189"/>
      <c r="C307" s="189"/>
      <c r="D307" s="660"/>
      <c r="E307" s="192"/>
      <c r="F307" s="189"/>
      <c r="G307" s="189"/>
      <c r="H307" s="189"/>
    </row>
    <row r="308" spans="1:8" ht="12">
      <c r="A308" s="189"/>
      <c r="B308" s="189"/>
      <c r="C308" s="189"/>
      <c r="D308" s="660"/>
      <c r="E308" s="192"/>
      <c r="F308" s="189"/>
      <c r="G308" s="189"/>
      <c r="H308" s="189"/>
    </row>
    <row r="309" spans="1:8" ht="12">
      <c r="A309" s="189"/>
      <c r="B309" s="189"/>
      <c r="C309" s="189"/>
      <c r="D309" s="660"/>
      <c r="E309" s="192"/>
      <c r="F309" s="189"/>
      <c r="G309" s="189"/>
      <c r="H309" s="189"/>
    </row>
    <row r="310" spans="1:8" ht="12">
      <c r="A310" s="189"/>
      <c r="B310" s="189"/>
      <c r="C310" s="189"/>
      <c r="D310" s="660"/>
      <c r="E310" s="192"/>
      <c r="F310" s="189"/>
      <c r="G310" s="189"/>
      <c r="H310" s="189"/>
    </row>
    <row r="311" spans="1:8" ht="12">
      <c r="A311" s="189"/>
      <c r="B311" s="189"/>
      <c r="C311" s="189"/>
      <c r="D311" s="660"/>
      <c r="E311" s="192"/>
      <c r="F311" s="189"/>
      <c r="G311" s="189"/>
      <c r="H311" s="189"/>
    </row>
    <row r="312" spans="1:8" ht="12">
      <c r="A312" s="189"/>
      <c r="B312" s="189"/>
      <c r="C312" s="189"/>
      <c r="D312" s="660"/>
      <c r="E312" s="192"/>
      <c r="F312" s="189"/>
      <c r="G312" s="189"/>
      <c r="H312" s="189"/>
    </row>
    <row r="313" spans="1:8" ht="12">
      <c r="A313" s="189"/>
      <c r="B313" s="189"/>
      <c r="C313" s="189"/>
      <c r="D313" s="660"/>
      <c r="E313" s="192"/>
      <c r="F313" s="189"/>
      <c r="G313" s="189"/>
      <c r="H313" s="189"/>
    </row>
    <row r="314" spans="1:8" ht="12">
      <c r="A314" s="189"/>
      <c r="B314" s="189"/>
      <c r="C314" s="189"/>
      <c r="D314" s="660"/>
      <c r="E314" s="192"/>
      <c r="F314" s="189"/>
      <c r="G314" s="189"/>
      <c r="H314" s="189"/>
    </row>
    <row r="315" spans="1:8" ht="12">
      <c r="A315" s="189"/>
      <c r="B315" s="189"/>
      <c r="C315" s="189"/>
      <c r="D315" s="660"/>
      <c r="E315" s="192"/>
      <c r="F315" s="189"/>
      <c r="G315" s="189"/>
      <c r="H315" s="189"/>
    </row>
    <row r="316" spans="1:8" ht="12">
      <c r="A316" s="189"/>
      <c r="B316" s="189"/>
      <c r="C316" s="189"/>
      <c r="D316" s="660"/>
      <c r="E316" s="192"/>
      <c r="F316" s="189"/>
      <c r="G316" s="189"/>
      <c r="H316" s="189"/>
    </row>
    <row r="317" spans="1:8" ht="12">
      <c r="A317" s="189"/>
      <c r="B317" s="189"/>
      <c r="C317" s="189"/>
      <c r="D317" s="660"/>
      <c r="E317" s="192"/>
      <c r="F317" s="189"/>
      <c r="G317" s="189"/>
      <c r="H317" s="189"/>
    </row>
    <row r="318" spans="1:8" ht="12">
      <c r="A318" s="189"/>
      <c r="B318" s="189"/>
      <c r="C318" s="189"/>
      <c r="D318" s="660"/>
      <c r="E318" s="192"/>
      <c r="F318" s="189"/>
      <c r="G318" s="189"/>
      <c r="H318" s="189"/>
    </row>
    <row r="319" spans="1:8" ht="12">
      <c r="A319" s="189"/>
      <c r="B319" s="189"/>
      <c r="C319" s="189"/>
      <c r="D319" s="660"/>
      <c r="E319" s="192"/>
      <c r="F319" s="189"/>
      <c r="G319" s="189"/>
      <c r="H319" s="189"/>
    </row>
    <row r="320" spans="1:8" ht="12">
      <c r="A320" s="189"/>
      <c r="B320" s="189"/>
      <c r="C320" s="189"/>
      <c r="D320" s="660"/>
      <c r="E320" s="192"/>
      <c r="F320" s="189"/>
      <c r="G320" s="189"/>
      <c r="H320" s="189"/>
    </row>
    <row r="321" spans="1:8" ht="12">
      <c r="A321" s="189"/>
      <c r="B321" s="189"/>
      <c r="C321" s="189"/>
      <c r="D321" s="660"/>
      <c r="E321" s="192"/>
      <c r="F321" s="189"/>
      <c r="G321" s="189"/>
      <c r="H321" s="189"/>
    </row>
    <row r="322" spans="1:8" ht="12">
      <c r="A322" s="189"/>
      <c r="B322" s="189"/>
      <c r="C322" s="189"/>
      <c r="D322" s="660"/>
      <c r="E322" s="192"/>
      <c r="F322" s="189"/>
      <c r="G322" s="189"/>
      <c r="H322" s="189"/>
    </row>
    <row r="323" spans="1:8" ht="12">
      <c r="A323" s="189"/>
      <c r="B323" s="189"/>
      <c r="C323" s="189"/>
      <c r="D323" s="660"/>
      <c r="E323" s="192"/>
      <c r="F323" s="189"/>
      <c r="G323" s="189"/>
      <c r="H323" s="189"/>
    </row>
    <row r="324" spans="1:8" ht="12">
      <c r="A324" s="189"/>
      <c r="B324" s="189"/>
      <c r="C324" s="189"/>
      <c r="D324" s="660"/>
      <c r="E324" s="192"/>
      <c r="F324" s="189"/>
      <c r="G324" s="189"/>
      <c r="H324" s="189"/>
    </row>
    <row r="325" spans="1:8" ht="12">
      <c r="A325" s="189"/>
      <c r="B325" s="189"/>
      <c r="C325" s="189"/>
      <c r="D325" s="660"/>
      <c r="E325" s="192"/>
      <c r="F325" s="189"/>
      <c r="G325" s="189"/>
      <c r="H325" s="189"/>
    </row>
    <row r="326" spans="1:8" ht="12">
      <c r="A326" s="189"/>
      <c r="B326" s="189"/>
      <c r="C326" s="189"/>
      <c r="D326" s="660"/>
      <c r="E326" s="192"/>
      <c r="F326" s="189"/>
      <c r="G326" s="189"/>
      <c r="H326" s="189"/>
    </row>
    <row r="327" spans="1:8" ht="12">
      <c r="A327" s="189"/>
      <c r="B327" s="189"/>
      <c r="C327" s="189"/>
      <c r="D327" s="660"/>
      <c r="E327" s="192"/>
      <c r="F327" s="189"/>
      <c r="G327" s="189"/>
      <c r="H327" s="189"/>
    </row>
    <row r="328" spans="1:8" ht="12">
      <c r="A328" s="189"/>
      <c r="B328" s="189"/>
      <c r="C328" s="189"/>
      <c r="D328" s="660"/>
      <c r="E328" s="192"/>
      <c r="F328" s="189"/>
      <c r="G328" s="189"/>
      <c r="H328" s="189"/>
    </row>
    <row r="329" spans="1:8" ht="12">
      <c r="A329" s="189"/>
      <c r="B329" s="189"/>
      <c r="C329" s="189"/>
      <c r="D329" s="660"/>
      <c r="E329" s="192"/>
      <c r="F329" s="189"/>
      <c r="G329" s="189"/>
      <c r="H329" s="189"/>
    </row>
    <row r="330" spans="1:8" ht="12">
      <c r="A330" s="189"/>
      <c r="B330" s="189"/>
      <c r="C330" s="189"/>
      <c r="D330" s="660"/>
      <c r="E330" s="192"/>
      <c r="F330" s="189"/>
      <c r="G330" s="189"/>
      <c r="H330" s="189"/>
    </row>
    <row r="331" spans="1:8" ht="12">
      <c r="A331" s="189"/>
      <c r="B331" s="189"/>
      <c r="C331" s="189"/>
      <c r="D331" s="660"/>
      <c r="E331" s="192"/>
      <c r="F331" s="189"/>
      <c r="G331" s="189"/>
      <c r="H331" s="189"/>
    </row>
    <row r="332" spans="1:8" ht="12">
      <c r="A332" s="189"/>
      <c r="B332" s="189"/>
      <c r="C332" s="189"/>
      <c r="D332" s="660"/>
      <c r="E332" s="192"/>
      <c r="F332" s="189"/>
      <c r="G332" s="189"/>
      <c r="H332" s="189"/>
    </row>
    <row r="333" spans="1:8" ht="12">
      <c r="A333" s="189"/>
      <c r="B333" s="189"/>
      <c r="C333" s="189"/>
      <c r="D333" s="660"/>
      <c r="E333" s="192"/>
      <c r="F333" s="189"/>
      <c r="G333" s="189"/>
      <c r="H333" s="189"/>
    </row>
    <row r="334" spans="1:8" ht="12">
      <c r="A334" s="189"/>
      <c r="B334" s="189"/>
      <c r="C334" s="189"/>
      <c r="D334" s="660"/>
      <c r="E334" s="192"/>
      <c r="F334" s="189"/>
      <c r="G334" s="189"/>
      <c r="H334" s="189"/>
    </row>
    <row r="335" spans="1:8" ht="12">
      <c r="A335" s="189"/>
      <c r="B335" s="189"/>
      <c r="C335" s="189"/>
      <c r="D335" s="660"/>
      <c r="E335" s="192"/>
      <c r="F335" s="189"/>
      <c r="G335" s="189"/>
      <c r="H335" s="189"/>
    </row>
    <row r="336" spans="1:8" ht="12">
      <c r="A336" s="189"/>
      <c r="B336" s="189"/>
      <c r="C336" s="189"/>
      <c r="D336" s="660"/>
      <c r="E336" s="192"/>
      <c r="F336" s="189"/>
      <c r="G336" s="189"/>
      <c r="H336" s="189"/>
    </row>
    <row r="337" spans="1:8" ht="12">
      <c r="A337" s="189"/>
      <c r="B337" s="189"/>
      <c r="C337" s="189"/>
      <c r="D337" s="660"/>
      <c r="E337" s="192"/>
      <c r="F337" s="189"/>
      <c r="G337" s="189"/>
      <c r="H337" s="189"/>
    </row>
    <row r="338" spans="1:8" ht="12">
      <c r="A338" s="189"/>
      <c r="B338" s="189"/>
      <c r="C338" s="189"/>
      <c r="D338" s="660"/>
      <c r="E338" s="192"/>
      <c r="F338" s="189"/>
      <c r="G338" s="189"/>
      <c r="H338" s="189"/>
    </row>
    <row r="339" spans="1:8" ht="12">
      <c r="A339" s="189"/>
      <c r="B339" s="189"/>
      <c r="C339" s="189"/>
      <c r="D339" s="660"/>
      <c r="E339" s="192"/>
      <c r="F339" s="189"/>
      <c r="G339" s="189"/>
      <c r="H339" s="189"/>
    </row>
    <row r="340" spans="1:8" ht="12">
      <c r="A340" s="189"/>
      <c r="B340" s="189"/>
      <c r="C340" s="189"/>
      <c r="D340" s="660"/>
      <c r="E340" s="192"/>
      <c r="F340" s="189"/>
      <c r="G340" s="189"/>
      <c r="H340" s="189"/>
    </row>
    <row r="341" spans="1:8" ht="12">
      <c r="A341" s="189"/>
      <c r="B341" s="189"/>
      <c r="C341" s="189"/>
      <c r="D341" s="660"/>
      <c r="E341" s="192"/>
      <c r="F341" s="189"/>
      <c r="G341" s="189"/>
      <c r="H341" s="189"/>
    </row>
    <row r="342" spans="1:8" ht="12">
      <c r="A342" s="189"/>
      <c r="B342" s="189"/>
      <c r="C342" s="189"/>
      <c r="D342" s="660"/>
      <c r="E342" s="192"/>
      <c r="F342" s="189"/>
      <c r="G342" s="189"/>
      <c r="H342" s="189"/>
    </row>
    <row r="343" spans="1:8" ht="12">
      <c r="A343" s="189"/>
      <c r="B343" s="189"/>
      <c r="C343" s="189"/>
      <c r="D343" s="660"/>
      <c r="E343" s="192"/>
      <c r="F343" s="189"/>
      <c r="G343" s="189"/>
      <c r="H343" s="189"/>
    </row>
    <row r="344" spans="1:8" ht="12">
      <c r="A344" s="189"/>
      <c r="B344" s="189"/>
      <c r="C344" s="189"/>
      <c r="D344" s="660"/>
      <c r="E344" s="192"/>
      <c r="F344" s="189"/>
      <c r="G344" s="189"/>
      <c r="H344" s="189"/>
    </row>
    <row r="345" spans="1:8" ht="12">
      <c r="A345" s="189"/>
      <c r="B345" s="189"/>
      <c r="C345" s="189"/>
      <c r="D345" s="660"/>
      <c r="E345" s="192"/>
      <c r="F345" s="189"/>
      <c r="G345" s="189"/>
      <c r="H345" s="189"/>
    </row>
    <row r="346" spans="1:8" ht="12">
      <c r="A346" s="189"/>
      <c r="B346" s="189"/>
      <c r="C346" s="189"/>
      <c r="D346" s="660"/>
      <c r="E346" s="192"/>
      <c r="F346" s="189"/>
      <c r="G346" s="189"/>
      <c r="H346" s="189"/>
    </row>
    <row r="347" spans="1:8" ht="12">
      <c r="A347" s="189"/>
      <c r="B347" s="189"/>
      <c r="C347" s="189"/>
      <c r="D347" s="660"/>
      <c r="E347" s="192"/>
      <c r="F347" s="189"/>
      <c r="G347" s="189"/>
      <c r="H347" s="189"/>
    </row>
    <row r="348" spans="1:8" ht="12">
      <c r="A348" s="189"/>
      <c r="B348" s="189"/>
      <c r="C348" s="189"/>
      <c r="D348" s="660"/>
      <c r="E348" s="192"/>
      <c r="F348" s="189"/>
      <c r="G348" s="189"/>
      <c r="H348" s="189"/>
    </row>
    <row r="349" spans="1:8" ht="12">
      <c r="A349" s="189"/>
      <c r="B349" s="189"/>
      <c r="C349" s="189"/>
      <c r="D349" s="660"/>
      <c r="E349" s="192"/>
      <c r="F349" s="189"/>
      <c r="G349" s="189"/>
      <c r="H349" s="189"/>
    </row>
    <row r="350" spans="1:8" ht="12">
      <c r="A350" s="189"/>
      <c r="B350" s="189"/>
      <c r="C350" s="189"/>
      <c r="D350" s="660"/>
      <c r="E350" s="192"/>
      <c r="F350" s="189"/>
      <c r="G350" s="189"/>
      <c r="H350" s="189"/>
    </row>
    <row r="351" spans="1:8" ht="12">
      <c r="A351" s="189"/>
      <c r="B351" s="189"/>
      <c r="C351" s="189"/>
      <c r="D351" s="660"/>
      <c r="E351" s="192"/>
      <c r="F351" s="189"/>
      <c r="G351" s="189"/>
      <c r="H351" s="189"/>
    </row>
    <row r="352" spans="1:8" ht="12">
      <c r="A352" s="189"/>
      <c r="B352" s="189"/>
      <c r="C352" s="189"/>
      <c r="D352" s="660"/>
      <c r="E352" s="192"/>
      <c r="F352" s="189"/>
      <c r="G352" s="189"/>
      <c r="H352" s="189"/>
    </row>
    <row r="353" spans="1:8" ht="12">
      <c r="A353" s="189"/>
      <c r="B353" s="189"/>
      <c r="C353" s="189"/>
      <c r="D353" s="660"/>
      <c r="E353" s="192"/>
      <c r="F353" s="189"/>
      <c r="G353" s="189"/>
      <c r="H353" s="189"/>
    </row>
    <row r="354" spans="1:8" ht="12">
      <c r="A354" s="189"/>
      <c r="B354" s="189"/>
      <c r="C354" s="189"/>
      <c r="D354" s="660"/>
      <c r="E354" s="192"/>
      <c r="F354" s="189"/>
      <c r="G354" s="189"/>
      <c r="H354" s="189"/>
    </row>
    <row r="355" spans="1:8" ht="12">
      <c r="A355" s="189"/>
      <c r="B355" s="189"/>
      <c r="C355" s="189"/>
      <c r="D355" s="660"/>
      <c r="E355" s="192"/>
      <c r="F355" s="189"/>
      <c r="G355" s="189"/>
      <c r="H355" s="189"/>
    </row>
    <row r="356" spans="1:8" ht="12">
      <c r="A356" s="189"/>
      <c r="B356" s="189"/>
      <c r="C356" s="189"/>
      <c r="D356" s="660"/>
      <c r="E356" s="192"/>
      <c r="F356" s="189"/>
      <c r="G356" s="189"/>
      <c r="H356" s="189"/>
    </row>
    <row r="357" spans="1:8" ht="12">
      <c r="A357" s="189"/>
      <c r="B357" s="189"/>
      <c r="C357" s="189"/>
      <c r="D357" s="660"/>
      <c r="E357" s="192"/>
      <c r="F357" s="189"/>
      <c r="G357" s="189"/>
      <c r="H357" s="189"/>
    </row>
    <row r="358" spans="1:8" ht="12">
      <c r="A358" s="189"/>
      <c r="B358" s="189"/>
      <c r="C358" s="189"/>
      <c r="D358" s="660"/>
      <c r="E358" s="192"/>
      <c r="F358" s="189"/>
      <c r="G358" s="189"/>
      <c r="H358" s="189"/>
    </row>
    <row r="359" spans="1:8" ht="12">
      <c r="A359" s="189"/>
      <c r="B359" s="189"/>
      <c r="C359" s="189"/>
      <c r="D359" s="660"/>
      <c r="E359" s="192"/>
      <c r="F359" s="189"/>
      <c r="G359" s="189"/>
      <c r="H359" s="189"/>
    </row>
    <row r="360" spans="1:8" ht="12">
      <c r="A360" s="189"/>
      <c r="B360" s="189"/>
      <c r="C360" s="189"/>
      <c r="D360" s="660"/>
      <c r="E360" s="192"/>
      <c r="F360" s="189"/>
      <c r="G360" s="189"/>
      <c r="H360" s="189"/>
    </row>
    <row r="361" spans="1:8" ht="12">
      <c r="A361" s="189"/>
      <c r="B361" s="189"/>
      <c r="C361" s="189"/>
      <c r="D361" s="660"/>
      <c r="E361" s="192"/>
      <c r="F361" s="189"/>
      <c r="G361" s="189"/>
      <c r="H361" s="189"/>
    </row>
    <row r="362" spans="1:8" ht="12">
      <c r="A362" s="189"/>
      <c r="B362" s="189"/>
      <c r="C362" s="189"/>
      <c r="D362" s="660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:E32 D36:E36 D38:E38 D40:E40 D9:E14 D17:E18 I19:J23 I31:J32 I40:J40 I9:J12 D22:E25 I15:J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18" sqref="C18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852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847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867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1377</v>
      </c>
      <c r="D10" s="547">
        <v>2928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-1212</v>
      </c>
      <c r="D11" s="547">
        <v>-2008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-1184</v>
      </c>
      <c r="D13" s="547">
        <v>-1252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85</v>
      </c>
      <c r="D14" s="547">
        <v>181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/>
      <c r="D17" s="547">
        <v>-16</v>
      </c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-6</v>
      </c>
      <c r="D18" s="547">
        <v>-11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470</v>
      </c>
      <c r="D19" s="547">
        <v>203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-470</v>
      </c>
      <c r="D20" s="213">
        <f>SUM(D10:D19)</f>
        <v>25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>
        <v>-14</v>
      </c>
      <c r="D22" s="547">
        <v>-18</v>
      </c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/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/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-14</v>
      </c>
      <c r="D32" s="213">
        <f>SUM(D22:D31)</f>
        <v>-18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>
        <v>91</v>
      </c>
      <c r="D36" s="547">
        <v>65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-87</v>
      </c>
      <c r="D37" s="547">
        <v>-180</v>
      </c>
      <c r="F37" s="214"/>
      <c r="G37" s="196"/>
    </row>
    <row r="38" spans="1:7" ht="12">
      <c r="A38" s="215" t="s">
        <v>436</v>
      </c>
      <c r="B38" s="216" t="s">
        <v>437</v>
      </c>
      <c r="C38" s="547"/>
      <c r="D38" s="547"/>
      <c r="F38" s="214"/>
      <c r="G38" s="196"/>
    </row>
    <row r="39" spans="1:7" ht="12">
      <c r="A39" s="215" t="s">
        <v>438</v>
      </c>
      <c r="B39" s="216" t="s">
        <v>439</v>
      </c>
      <c r="C39" s="547">
        <v>-24</v>
      </c>
      <c r="D39" s="547">
        <v>-14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-20</v>
      </c>
      <c r="D42" s="213">
        <f>SUM(D36:D41)</f>
        <v>-129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-504</v>
      </c>
      <c r="D43" s="213">
        <f>D42+D32+D20</f>
        <v>-122</v>
      </c>
      <c r="F43" s="214"/>
      <c r="G43" s="218"/>
      <c r="H43" s="219"/>
    </row>
    <row r="44" spans="1:8" ht="12">
      <c r="A44" s="211" t="s">
        <v>862</v>
      </c>
      <c r="B44" s="225" t="s">
        <v>448</v>
      </c>
      <c r="C44" s="213">
        <v>753</v>
      </c>
      <c r="D44" s="213">
        <v>895</v>
      </c>
      <c r="F44" s="214"/>
      <c r="G44" s="218"/>
      <c r="H44" s="219"/>
    </row>
    <row r="45" spans="1:8" ht="12">
      <c r="A45" s="211" t="s">
        <v>449</v>
      </c>
      <c r="B45" s="225" t="s">
        <v>450</v>
      </c>
      <c r="C45" s="213">
        <f>SUM(C43:C44)</f>
        <v>249</v>
      </c>
      <c r="D45" s="213">
        <f>D44+D43</f>
        <v>773</v>
      </c>
      <c r="F45" s="214"/>
      <c r="G45" s="218"/>
      <c r="H45" s="219"/>
    </row>
    <row r="46" spans="1:8" ht="12">
      <c r="A46" s="215" t="s">
        <v>451</v>
      </c>
      <c r="B46" s="225" t="s">
        <v>452</v>
      </c>
      <c r="C46" s="227">
        <f>C45</f>
        <v>249</v>
      </c>
      <c r="D46" s="227">
        <f>D45</f>
        <v>773</v>
      </c>
      <c r="F46" s="214"/>
      <c r="G46" s="218"/>
      <c r="H46" s="219"/>
    </row>
    <row r="47" spans="1:8" ht="12">
      <c r="A47" s="215" t="s">
        <v>453</v>
      </c>
      <c r="B47" s="225" t="s">
        <v>454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868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851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858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6">
      <selection activeCell="K16" sqref="K16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455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850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845</v>
      </c>
      <c r="M3" s="123"/>
      <c r="N3" s="240"/>
    </row>
    <row r="4" spans="1:15" s="241" customFormat="1" ht="13.5" customHeight="1">
      <c r="A4" s="121" t="s">
        <v>848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870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456</v>
      </c>
      <c r="E6" s="255"/>
      <c r="F6" s="255"/>
      <c r="G6" s="255"/>
      <c r="H6" s="255"/>
      <c r="I6" s="255" t="s">
        <v>457</v>
      </c>
      <c r="J6" s="256"/>
      <c r="K6" s="257"/>
      <c r="L6" s="253"/>
      <c r="M6" s="258"/>
      <c r="N6" s="259"/>
    </row>
    <row r="7" spans="1:14" s="260" customFormat="1" ht="60">
      <c r="A7" s="261" t="s">
        <v>458</v>
      </c>
      <c r="B7" s="262" t="s">
        <v>459</v>
      </c>
      <c r="C7" s="263" t="s">
        <v>460</v>
      </c>
      <c r="D7" s="264" t="s">
        <v>461</v>
      </c>
      <c r="E7" s="253" t="s">
        <v>462</v>
      </c>
      <c r="F7" s="255" t="s">
        <v>463</v>
      </c>
      <c r="G7" s="255"/>
      <c r="H7" s="255"/>
      <c r="I7" s="253" t="s">
        <v>464</v>
      </c>
      <c r="J7" s="265" t="s">
        <v>465</v>
      </c>
      <c r="K7" s="263" t="s">
        <v>466</v>
      </c>
      <c r="L7" s="263" t="s">
        <v>467</v>
      </c>
      <c r="M7" s="266" t="s">
        <v>468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469</v>
      </c>
      <c r="G8" s="271" t="s">
        <v>470</v>
      </c>
      <c r="H8" s="271" t="s">
        <v>471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472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473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474</v>
      </c>
      <c r="B11" s="278" t="s">
        <v>475</v>
      </c>
      <c r="C11" s="289">
        <v>300</v>
      </c>
      <c r="D11" s="289"/>
      <c r="E11" s="289">
        <v>9524</v>
      </c>
      <c r="F11" s="289">
        <v>30</v>
      </c>
      <c r="G11" s="289">
        <v>-16</v>
      </c>
      <c r="H11" s="289">
        <v>809</v>
      </c>
      <c r="I11" s="289">
        <v>1080</v>
      </c>
      <c r="J11" s="289">
        <v>-639</v>
      </c>
      <c r="K11" s="289"/>
      <c r="L11" s="550">
        <v>11088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476</v>
      </c>
      <c r="B12" s="278" t="s">
        <v>477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478</v>
      </c>
      <c r="B13" s="280" t="s">
        <v>479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480</v>
      </c>
      <c r="B14" s="280" t="s">
        <v>481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482</v>
      </c>
      <c r="B15" s="278" t="s">
        <v>483</v>
      </c>
      <c r="C15" s="289">
        <v>300</v>
      </c>
      <c r="D15" s="289"/>
      <c r="E15" s="289">
        <f>E11</f>
        <v>9524</v>
      </c>
      <c r="F15" s="289">
        <f>F11</f>
        <v>30</v>
      </c>
      <c r="G15" s="289">
        <f>G11</f>
        <v>-16</v>
      </c>
      <c r="H15" s="289">
        <f>H11</f>
        <v>809</v>
      </c>
      <c r="I15" s="289">
        <f>SUM(I11:I14)</f>
        <v>1080</v>
      </c>
      <c r="J15" s="289">
        <f>SUM(J11:J14)</f>
        <v>-639</v>
      </c>
      <c r="K15" s="289"/>
      <c r="L15" s="550">
        <v>11088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484</v>
      </c>
      <c r="B16" s="294" t="s">
        <v>485</v>
      </c>
      <c r="C16" s="551"/>
      <c r="D16" s="552"/>
      <c r="E16" s="552"/>
      <c r="F16" s="552"/>
      <c r="G16" s="552"/>
      <c r="H16" s="553"/>
      <c r="I16" s="554"/>
      <c r="J16" s="555">
        <v>-382</v>
      </c>
      <c r="K16" s="285"/>
      <c r="L16" s="550">
        <f>SUM(C16:K16)</f>
        <v>-382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486</v>
      </c>
      <c r="B17" s="280" t="s">
        <v>487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488</v>
      </c>
      <c r="B18" s="297" t="s">
        <v>489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490</v>
      </c>
      <c r="B19" s="297" t="s">
        <v>491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492</v>
      </c>
      <c r="B20" s="280" t="s">
        <v>493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494</v>
      </c>
      <c r="B21" s="280" t="s">
        <v>495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496</v>
      </c>
      <c r="B22" s="280" t="s">
        <v>497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498</v>
      </c>
      <c r="B23" s="280" t="s">
        <v>499</v>
      </c>
      <c r="C23" s="298"/>
      <c r="D23" s="298"/>
      <c r="E23" s="556"/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500</v>
      </c>
      <c r="B24" s="280" t="s">
        <v>501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496</v>
      </c>
      <c r="B25" s="280" t="s">
        <v>502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498</v>
      </c>
      <c r="B26" s="280" t="s">
        <v>503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504</v>
      </c>
      <c r="B27" s="280" t="s">
        <v>505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506</v>
      </c>
      <c r="B28" s="280" t="s">
        <v>507</v>
      </c>
      <c r="C28" s="285"/>
      <c r="D28" s="285"/>
      <c r="E28" s="285"/>
      <c r="F28" s="285"/>
      <c r="G28" s="285"/>
      <c r="H28" s="285"/>
      <c r="I28" s="285"/>
      <c r="J28" s="285"/>
      <c r="K28" s="285"/>
      <c r="L28" s="550"/>
      <c r="M28" s="285"/>
      <c r="N28" s="292"/>
    </row>
    <row r="29" spans="1:23" ht="14.25" customHeight="1">
      <c r="A29" s="283" t="s">
        <v>508</v>
      </c>
      <c r="B29" s="278" t="s">
        <v>509</v>
      </c>
      <c r="C29" s="289">
        <f>SUM(C15:C28)</f>
        <v>300</v>
      </c>
      <c r="D29" s="289"/>
      <c r="E29" s="289">
        <v>9524</v>
      </c>
      <c r="F29" s="289">
        <f>SUM(F15:F28)</f>
        <v>30</v>
      </c>
      <c r="G29" s="289">
        <f>SUM(G15:G28)</f>
        <v>-16</v>
      </c>
      <c r="H29" s="289">
        <f>SUM(H15:H28)</f>
        <v>809</v>
      </c>
      <c r="I29" s="289">
        <f>SUM(I15:I28)</f>
        <v>1080</v>
      </c>
      <c r="J29" s="289">
        <f>SUM(J15:J28)</f>
        <v>-1021</v>
      </c>
      <c r="K29" s="289"/>
      <c r="L29" s="289">
        <f>SUM(C29:J29)</f>
        <v>10706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510</v>
      </c>
      <c r="B30" s="280" t="s">
        <v>511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512</v>
      </c>
      <c r="B31" s="280" t="s">
        <v>513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514</v>
      </c>
      <c r="B32" s="278" t="s">
        <v>515</v>
      </c>
      <c r="C32" s="289">
        <f>C29</f>
        <v>300</v>
      </c>
      <c r="D32" s="289"/>
      <c r="E32" s="289">
        <f aca="true" t="shared" si="0" ref="E32:J32">E29</f>
        <v>9524</v>
      </c>
      <c r="F32" s="289">
        <f t="shared" si="0"/>
        <v>30</v>
      </c>
      <c r="G32" s="289">
        <f t="shared" si="0"/>
        <v>-16</v>
      </c>
      <c r="H32" s="289">
        <f t="shared" si="0"/>
        <v>809</v>
      </c>
      <c r="I32" s="289">
        <f t="shared" si="0"/>
        <v>1080</v>
      </c>
      <c r="J32" s="289">
        <f t="shared" si="0"/>
        <v>-1021</v>
      </c>
      <c r="K32" s="289"/>
      <c r="L32" s="550">
        <f>SUM(C32:J32)</f>
        <v>10706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869</v>
      </c>
      <c r="B35" s="304"/>
      <c r="C35" s="305"/>
      <c r="D35" s="305"/>
      <c r="E35" s="305"/>
      <c r="F35" s="305" t="s">
        <v>853</v>
      </c>
      <c r="G35" s="305"/>
      <c r="H35" s="305"/>
      <c r="I35" s="305"/>
      <c r="J35" s="305" t="s">
        <v>859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L25" sqref="L25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854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844</v>
      </c>
      <c r="R2" s="123"/>
    </row>
    <row r="3" spans="1:18" ht="20.25" customHeight="1">
      <c r="A3" s="316"/>
      <c r="B3" s="319" t="s">
        <v>871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517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518</v>
      </c>
      <c r="R4" s="322"/>
    </row>
    <row r="5" spans="1:18" s="325" customFormat="1" ht="63.75" customHeight="1">
      <c r="A5" s="323" t="s">
        <v>458</v>
      </c>
      <c r="B5" s="323"/>
      <c r="C5" s="324"/>
      <c r="D5" s="323" t="s">
        <v>519</v>
      </c>
      <c r="E5" s="323"/>
      <c r="F5" s="323"/>
      <c r="G5" s="323"/>
      <c r="H5" s="323" t="s">
        <v>520</v>
      </c>
      <c r="I5" s="323"/>
      <c r="J5" s="323" t="s">
        <v>521</v>
      </c>
      <c r="K5" s="323" t="s">
        <v>522</v>
      </c>
      <c r="L5" s="323"/>
      <c r="M5" s="323"/>
      <c r="N5" s="323"/>
      <c r="O5" s="323" t="s">
        <v>520</v>
      </c>
      <c r="P5" s="323"/>
      <c r="Q5" s="323" t="s">
        <v>523</v>
      </c>
      <c r="R5" s="323" t="s">
        <v>524</v>
      </c>
    </row>
    <row r="6" spans="1:18" s="325" customFormat="1" ht="60">
      <c r="A6" s="323"/>
      <c r="B6" s="323"/>
      <c r="C6" s="326" t="s">
        <v>5</v>
      </c>
      <c r="D6" s="324" t="s">
        <v>525</v>
      </c>
      <c r="E6" s="324" t="s">
        <v>526</v>
      </c>
      <c r="F6" s="324" t="s">
        <v>527</v>
      </c>
      <c r="G6" s="324" t="s">
        <v>528</v>
      </c>
      <c r="H6" s="324" t="s">
        <v>529</v>
      </c>
      <c r="I6" s="324" t="s">
        <v>530</v>
      </c>
      <c r="J6" s="323"/>
      <c r="K6" s="324" t="s">
        <v>525</v>
      </c>
      <c r="L6" s="324" t="s">
        <v>531</v>
      </c>
      <c r="M6" s="324" t="s">
        <v>532</v>
      </c>
      <c r="N6" s="324" t="s">
        <v>533</v>
      </c>
      <c r="O6" s="324" t="s">
        <v>529</v>
      </c>
      <c r="P6" s="324" t="s">
        <v>530</v>
      </c>
      <c r="Q6" s="323"/>
      <c r="R6" s="323"/>
    </row>
    <row r="7" spans="1:18" s="325" customFormat="1" ht="12">
      <c r="A7" s="327" t="s">
        <v>534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535</v>
      </c>
      <c r="B8" s="330" t="s">
        <v>536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537</v>
      </c>
      <c r="B9" s="333" t="s">
        <v>538</v>
      </c>
      <c r="C9" s="334" t="s">
        <v>539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540</v>
      </c>
      <c r="B10" s="333" t="s">
        <v>541</v>
      </c>
      <c r="C10" s="334" t="s">
        <v>542</v>
      </c>
      <c r="D10" s="557">
        <v>4374</v>
      </c>
      <c r="E10" s="557"/>
      <c r="F10" s="557">
        <v>306</v>
      </c>
      <c r="G10" s="581">
        <f>D10+E10-F10</f>
        <v>4068</v>
      </c>
      <c r="H10" s="559"/>
      <c r="I10" s="559"/>
      <c r="J10" s="581">
        <f>SUM(G10:I10)</f>
        <v>4068</v>
      </c>
      <c r="K10" s="559">
        <v>1089</v>
      </c>
      <c r="L10" s="559">
        <v>71</v>
      </c>
      <c r="M10" s="559"/>
      <c r="N10" s="581">
        <f aca="true" t="shared" si="0" ref="N10:N16">K10+L10-M10</f>
        <v>1160</v>
      </c>
      <c r="O10" s="559"/>
      <c r="P10" s="559"/>
      <c r="Q10" s="558"/>
      <c r="R10" s="581">
        <f>G10-N10</f>
        <v>2908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543</v>
      </c>
      <c r="B11" s="333" t="s">
        <v>544</v>
      </c>
      <c r="C11" s="334" t="s">
        <v>545</v>
      </c>
      <c r="D11" s="557">
        <v>3859</v>
      </c>
      <c r="E11" s="557"/>
      <c r="F11" s="557"/>
      <c r="G11" s="581">
        <f>D11+E11-F11</f>
        <v>3859</v>
      </c>
      <c r="H11" s="559"/>
      <c r="I11" s="559"/>
      <c r="J11" s="581">
        <f>SUM(G11)</f>
        <v>3859</v>
      </c>
      <c r="K11" s="559">
        <v>2144</v>
      </c>
      <c r="L11" s="559">
        <v>215</v>
      </c>
      <c r="M11" s="559"/>
      <c r="N11" s="581">
        <f t="shared" si="0"/>
        <v>2359</v>
      </c>
      <c r="O11" s="559"/>
      <c r="P11" s="559"/>
      <c r="Q11" s="558"/>
      <c r="R11" s="581">
        <f aca="true" t="shared" si="1" ref="R11:R16">G11-N11</f>
        <v>1500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546</v>
      </c>
      <c r="B12" s="333" t="s">
        <v>547</v>
      </c>
      <c r="C12" s="334" t="s">
        <v>548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9" customFormat="1" ht="12">
      <c r="A13" s="662" t="s">
        <v>549</v>
      </c>
      <c r="B13" s="662" t="s">
        <v>550</v>
      </c>
      <c r="C13" s="663" t="s">
        <v>551</v>
      </c>
      <c r="D13" s="664">
        <v>249</v>
      </c>
      <c r="E13" s="664">
        <v>67</v>
      </c>
      <c r="F13" s="664"/>
      <c r="G13" s="665">
        <f>D13+E13-F13</f>
        <v>316</v>
      </c>
      <c r="H13" s="666"/>
      <c r="I13" s="666"/>
      <c r="J13" s="665">
        <f>SUM(G13)</f>
        <v>316</v>
      </c>
      <c r="K13" s="666">
        <v>218</v>
      </c>
      <c r="L13" s="666">
        <v>18</v>
      </c>
      <c r="M13" s="666"/>
      <c r="N13" s="665">
        <f>K13+L13-M13</f>
        <v>236</v>
      </c>
      <c r="O13" s="666"/>
      <c r="P13" s="666"/>
      <c r="Q13" s="667"/>
      <c r="R13" s="665">
        <f t="shared" si="1"/>
        <v>80</v>
      </c>
      <c r="S13" s="668"/>
      <c r="T13" s="668"/>
      <c r="U13" s="668"/>
      <c r="V13" s="668"/>
      <c r="W13" s="668"/>
      <c r="X13" s="668"/>
      <c r="Y13" s="668"/>
      <c r="Z13" s="668"/>
      <c r="AA13" s="668"/>
      <c r="AB13" s="668"/>
    </row>
    <row r="14" spans="1:28" ht="12">
      <c r="A14" s="333" t="s">
        <v>552</v>
      </c>
      <c r="B14" s="333" t="s">
        <v>553</v>
      </c>
      <c r="C14" s="334" t="s">
        <v>554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97</v>
      </c>
      <c r="L14" s="559">
        <v>10</v>
      </c>
      <c r="M14" s="559"/>
      <c r="N14" s="581">
        <f t="shared" si="0"/>
        <v>107</v>
      </c>
      <c r="O14" s="559"/>
      <c r="P14" s="559"/>
      <c r="Q14" s="558"/>
      <c r="R14" s="581">
        <f t="shared" si="1"/>
        <v>9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555</v>
      </c>
      <c r="B15" s="336" t="s">
        <v>556</v>
      </c>
      <c r="C15" s="334" t="s">
        <v>557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558</v>
      </c>
      <c r="B16" s="337" t="s">
        <v>559</v>
      </c>
      <c r="C16" s="334" t="s">
        <v>560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561</v>
      </c>
      <c r="C17" s="339" t="s">
        <v>562</v>
      </c>
      <c r="D17" s="580">
        <f>SUM(D9:D16)</f>
        <v>14525</v>
      </c>
      <c r="E17" s="580">
        <f>SUM(E9:E16)</f>
        <v>67</v>
      </c>
      <c r="F17" s="580">
        <f>SUM(F9:F16)</f>
        <v>306</v>
      </c>
      <c r="G17" s="581">
        <f>SUM(G9:G16)</f>
        <v>14286</v>
      </c>
      <c r="H17" s="582">
        <f>SUM(H9:H16)</f>
        <v>0</v>
      </c>
      <c r="I17" s="561"/>
      <c r="J17" s="581">
        <f>SUM(J9:J16)</f>
        <v>14286</v>
      </c>
      <c r="K17" s="582">
        <f>SUM(K10:K16)</f>
        <v>3548</v>
      </c>
      <c r="L17" s="582">
        <f>SUM(L10:L16)</f>
        <v>314</v>
      </c>
      <c r="M17" s="582">
        <f>SUM(M10:M16)</f>
        <v>0</v>
      </c>
      <c r="N17" s="558">
        <f>SUM(N9:N16)</f>
        <v>3862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10424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563</v>
      </c>
      <c r="B18" s="341" t="s">
        <v>564</v>
      </c>
      <c r="C18" s="339" t="s">
        <v>565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566</v>
      </c>
      <c r="B19" s="341" t="s">
        <v>567</v>
      </c>
      <c r="C19" s="339" t="s">
        <v>568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569</v>
      </c>
      <c r="B20" s="330" t="s">
        <v>570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537</v>
      </c>
      <c r="B21" s="333" t="s">
        <v>571</v>
      </c>
      <c r="C21" s="334" t="s">
        <v>572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540</v>
      </c>
      <c r="B22" s="333" t="s">
        <v>573</v>
      </c>
      <c r="C22" s="334" t="s">
        <v>574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41</v>
      </c>
      <c r="L22" s="559"/>
      <c r="M22" s="559"/>
      <c r="N22" s="581">
        <f>K22+L22-M22</f>
        <v>41</v>
      </c>
      <c r="O22" s="559"/>
      <c r="P22" s="559"/>
      <c r="Q22" s="558"/>
      <c r="R22" s="581">
        <f>J22-N22</f>
        <v>0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543</v>
      </c>
      <c r="B23" s="344" t="s">
        <v>575</v>
      </c>
      <c r="C23" s="334" t="s">
        <v>576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546</v>
      </c>
      <c r="B24" s="345" t="s">
        <v>559</v>
      </c>
      <c r="C24" s="334" t="s">
        <v>577</v>
      </c>
      <c r="D24" s="557">
        <v>232</v>
      </c>
      <c r="E24" s="557"/>
      <c r="F24" s="557"/>
      <c r="G24" s="581">
        <f>D24+E24-F24</f>
        <v>232</v>
      </c>
      <c r="H24" s="559"/>
      <c r="I24" s="559"/>
      <c r="J24" s="581">
        <f>G24</f>
        <v>232</v>
      </c>
      <c r="K24" s="559">
        <v>105</v>
      </c>
      <c r="L24" s="559">
        <v>53</v>
      </c>
      <c r="M24" s="559"/>
      <c r="N24" s="581">
        <f>K24+L24-M24</f>
        <v>158</v>
      </c>
      <c r="O24" s="559"/>
      <c r="P24" s="559"/>
      <c r="Q24" s="558"/>
      <c r="R24" s="581">
        <f>J24-N24</f>
        <v>74</v>
      </c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578</v>
      </c>
      <c r="C25" s="346" t="s">
        <v>579</v>
      </c>
      <c r="D25" s="585">
        <f>SUM(D22:D24)</f>
        <v>273</v>
      </c>
      <c r="E25" s="585">
        <f>SUM(E22:E24)</f>
        <v>0</v>
      </c>
      <c r="F25" s="566"/>
      <c r="G25" s="585">
        <f>SUM(G22:G24)</f>
        <v>273</v>
      </c>
      <c r="H25" s="568"/>
      <c r="I25" s="568"/>
      <c r="J25" s="586">
        <f>SUM(J22:J24)</f>
        <v>273</v>
      </c>
      <c r="K25" s="587">
        <f>SUM(K22:K24)</f>
        <v>146</v>
      </c>
      <c r="L25" s="587">
        <f>SUM(L22:L24)</f>
        <v>53</v>
      </c>
      <c r="M25" s="568"/>
      <c r="N25" s="567">
        <f>SUM(N22:N24)</f>
        <v>199</v>
      </c>
      <c r="O25" s="568"/>
      <c r="P25" s="568"/>
      <c r="Q25" s="567"/>
      <c r="R25" s="586">
        <f>SUM(R22:R24)</f>
        <v>74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580</v>
      </c>
      <c r="B26" s="347" t="s">
        <v>581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537</v>
      </c>
      <c r="B27" s="349" t="s">
        <v>582</v>
      </c>
      <c r="C27" s="350" t="s">
        <v>583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584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585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586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587</v>
      </c>
      <c r="D31" s="557"/>
      <c r="E31" s="557"/>
      <c r="F31" s="557"/>
      <c r="G31" s="558"/>
      <c r="H31" s="576"/>
      <c r="I31" s="576"/>
      <c r="J31" s="558"/>
      <c r="K31" s="576"/>
      <c r="L31" s="576"/>
      <c r="M31" s="576"/>
      <c r="N31" s="558"/>
      <c r="O31" s="576"/>
      <c r="P31" s="576"/>
      <c r="Q31" s="558"/>
      <c r="R31" s="558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540</v>
      </c>
      <c r="B32" s="349" t="s">
        <v>588</v>
      </c>
      <c r="C32" s="334" t="s">
        <v>589</v>
      </c>
      <c r="D32" s="337"/>
      <c r="E32" s="337"/>
      <c r="F32" s="337"/>
      <c r="G32" s="558"/>
      <c r="H32" s="577"/>
      <c r="I32" s="577"/>
      <c r="J32" s="558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590</v>
      </c>
      <c r="D33" s="557"/>
      <c r="E33" s="557"/>
      <c r="F33" s="557"/>
      <c r="G33" s="558"/>
      <c r="H33" s="576"/>
      <c r="I33" s="576"/>
      <c r="J33" s="558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591</v>
      </c>
      <c r="C34" s="334" t="s">
        <v>592</v>
      </c>
      <c r="D34" s="557"/>
      <c r="E34" s="557"/>
      <c r="F34" s="557"/>
      <c r="G34" s="558"/>
      <c r="H34" s="576"/>
      <c r="I34" s="576"/>
      <c r="J34" s="558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593</v>
      </c>
      <c r="C35" s="334" t="s">
        <v>594</v>
      </c>
      <c r="D35" s="557"/>
      <c r="E35" s="557"/>
      <c r="F35" s="557"/>
      <c r="G35" s="558"/>
      <c r="H35" s="576"/>
      <c r="I35" s="576"/>
      <c r="J35" s="558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595</v>
      </c>
      <c r="C36" s="334" t="s">
        <v>596</v>
      </c>
      <c r="D36" s="557"/>
      <c r="E36" s="557"/>
      <c r="F36" s="557"/>
      <c r="G36" s="558"/>
      <c r="H36" s="576"/>
      <c r="I36" s="576"/>
      <c r="J36" s="558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543</v>
      </c>
      <c r="B37" s="351" t="s">
        <v>559</v>
      </c>
      <c r="C37" s="334" t="s">
        <v>597</v>
      </c>
      <c r="D37" s="557">
        <v>308</v>
      </c>
      <c r="E37" s="557"/>
      <c r="F37" s="557"/>
      <c r="G37" s="558"/>
      <c r="H37" s="576"/>
      <c r="I37" s="576"/>
      <c r="J37" s="558"/>
      <c r="K37" s="576"/>
      <c r="L37" s="576"/>
      <c r="M37" s="576"/>
      <c r="N37" s="558"/>
      <c r="O37" s="576"/>
      <c r="P37" s="576"/>
      <c r="Q37" s="558"/>
      <c r="R37" s="558">
        <v>308</v>
      </c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598</v>
      </c>
      <c r="C38" s="339" t="s">
        <v>599</v>
      </c>
      <c r="D38" s="560"/>
      <c r="E38" s="560"/>
      <c r="F38" s="560"/>
      <c r="G38" s="558"/>
      <c r="H38" s="561"/>
      <c r="I38" s="561"/>
      <c r="J38" s="558"/>
      <c r="K38" s="561"/>
      <c r="L38" s="561"/>
      <c r="M38" s="561"/>
      <c r="N38" s="558"/>
      <c r="O38" s="561"/>
      <c r="P38" s="561"/>
      <c r="Q38" s="558"/>
      <c r="R38" s="558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600</v>
      </c>
      <c r="B39" s="340" t="s">
        <v>601</v>
      </c>
      <c r="C39" s="339" t="s">
        <v>602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603</v>
      </c>
      <c r="C40" s="326" t="s">
        <v>604</v>
      </c>
      <c r="D40" s="583">
        <f>D25+D17+D37</f>
        <v>15106</v>
      </c>
      <c r="E40" s="583">
        <f>E25+E17</f>
        <v>67</v>
      </c>
      <c r="F40" s="583">
        <f>F17</f>
        <v>306</v>
      </c>
      <c r="G40" s="581">
        <f>G25+G17</f>
        <v>14559</v>
      </c>
      <c r="H40" s="584">
        <f>H17</f>
        <v>0</v>
      </c>
      <c r="I40" s="324"/>
      <c r="J40" s="581">
        <f>J25+J17</f>
        <v>14559</v>
      </c>
      <c r="K40" s="584">
        <f>K25+K17</f>
        <v>3694</v>
      </c>
      <c r="L40" s="584">
        <f>L25+L17</f>
        <v>367</v>
      </c>
      <c r="M40" s="584">
        <f>M17</f>
        <v>0</v>
      </c>
      <c r="N40" s="558">
        <f>N25+N17</f>
        <v>4061</v>
      </c>
      <c r="O40" s="584">
        <f>O17</f>
        <v>0</v>
      </c>
      <c r="P40" s="584">
        <f>P17</f>
        <v>0</v>
      </c>
      <c r="Q40" s="558">
        <f>Q25+Q17</f>
        <v>0</v>
      </c>
      <c r="R40" s="581">
        <f>R17+R25+R37</f>
        <v>10806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605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872</v>
      </c>
      <c r="C44" s="355"/>
      <c r="D44" s="356"/>
      <c r="E44" s="356"/>
      <c r="F44" s="356"/>
      <c r="G44" s="316"/>
      <c r="H44" s="357" t="s">
        <v>855</v>
      </c>
      <c r="I44" s="357"/>
      <c r="J44" s="357"/>
      <c r="K44" s="316"/>
      <c r="L44" s="316"/>
      <c r="M44" s="316"/>
      <c r="N44" s="316"/>
      <c r="O44" s="316"/>
      <c r="P44" s="314" t="s">
        <v>860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E76" sqref="E76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606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845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852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873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607</v>
      </c>
      <c r="B5" s="607"/>
      <c r="C5" s="608"/>
      <c r="D5" s="608"/>
      <c r="E5" s="609" t="s">
        <v>608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458</v>
      </c>
      <c r="B6" s="611" t="s">
        <v>5</v>
      </c>
      <c r="C6" s="612" t="s">
        <v>609</v>
      </c>
      <c r="D6" s="369" t="s">
        <v>610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611</v>
      </c>
      <c r="E7" s="615" t="s">
        <v>612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613</v>
      </c>
      <c r="B9" s="616" t="s">
        <v>614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615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616</v>
      </c>
      <c r="B11" s="620" t="s">
        <v>617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618</v>
      </c>
      <c r="B12" s="620" t="s">
        <v>619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620</v>
      </c>
      <c r="B13" s="620" t="s">
        <v>621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622</v>
      </c>
      <c r="B14" s="620" t="s">
        <v>623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624</v>
      </c>
      <c r="B15" s="620" t="s">
        <v>625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626</v>
      </c>
      <c r="B16" s="620" t="s">
        <v>627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628</v>
      </c>
      <c r="B17" s="620" t="s">
        <v>629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622</v>
      </c>
      <c r="B18" s="620" t="s">
        <v>630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631</v>
      </c>
      <c r="B19" s="616" t="s">
        <v>632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633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634</v>
      </c>
      <c r="B21" s="616" t="s">
        <v>635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636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637</v>
      </c>
      <c r="B24" s="620" t="s">
        <v>638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639</v>
      </c>
      <c r="B25" s="620" t="s">
        <v>640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641</v>
      </c>
      <c r="B26" s="620" t="s">
        <v>642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643</v>
      </c>
      <c r="B27" s="620" t="s">
        <v>644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645</v>
      </c>
      <c r="B28" s="620" t="s">
        <v>646</v>
      </c>
      <c r="C28" s="374">
        <v>930</v>
      </c>
      <c r="D28" s="374">
        <v>930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647</v>
      </c>
      <c r="B29" s="620" t="s">
        <v>648</v>
      </c>
      <c r="C29" s="374">
        <v>0</v>
      </c>
      <c r="D29" s="374">
        <v>0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649</v>
      </c>
      <c r="B30" s="620" t="s">
        <v>650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651</v>
      </c>
      <c r="B31" s="620" t="s">
        <v>652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653</v>
      </c>
      <c r="B32" s="620" t="s">
        <v>654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655</v>
      </c>
      <c r="B33" s="620" t="s">
        <v>656</v>
      </c>
      <c r="C33" s="621">
        <v>22</v>
      </c>
      <c r="D33" s="621">
        <v>22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657</v>
      </c>
      <c r="B34" s="620" t="s">
        <v>658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659</v>
      </c>
      <c r="B35" s="620" t="s">
        <v>660</v>
      </c>
      <c r="C35" s="374">
        <v>22</v>
      </c>
      <c r="D35" s="374">
        <v>22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661</v>
      </c>
      <c r="B36" s="620" t="s">
        <v>662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663</v>
      </c>
      <c r="B37" s="620" t="s">
        <v>664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665</v>
      </c>
      <c r="B38" s="620" t="s">
        <v>666</v>
      </c>
      <c r="C38" s="621">
        <v>15</v>
      </c>
      <c r="D38" s="621">
        <v>15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667</v>
      </c>
      <c r="B39" s="620" t="s">
        <v>668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669</v>
      </c>
      <c r="B40" s="620" t="s">
        <v>670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671</v>
      </c>
      <c r="B41" s="620" t="s">
        <v>672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673</v>
      </c>
      <c r="B42" s="620" t="s">
        <v>674</v>
      </c>
      <c r="C42" s="374">
        <v>15</v>
      </c>
      <c r="D42" s="374">
        <v>15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675</v>
      </c>
      <c r="B43" s="616" t="s">
        <v>676</v>
      </c>
      <c r="C43" s="376">
        <f>C28+C29+C33+C42+C31</f>
        <v>997</v>
      </c>
      <c r="D43" s="376">
        <f>D28+D29+D33+D42+D31</f>
        <v>997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677</v>
      </c>
      <c r="B44" s="618" t="s">
        <v>678</v>
      </c>
      <c r="C44" s="376">
        <f>C43</f>
        <v>997</v>
      </c>
      <c r="D44" s="376">
        <f>D43</f>
        <v>997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679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458</v>
      </c>
      <c r="B48" s="611" t="s">
        <v>5</v>
      </c>
      <c r="C48" s="629" t="s">
        <v>680</v>
      </c>
      <c r="D48" s="369" t="s">
        <v>681</v>
      </c>
      <c r="E48" s="369"/>
      <c r="F48" s="369" t="s">
        <v>682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611</v>
      </c>
      <c r="E49" s="614" t="s">
        <v>612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683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684</v>
      </c>
      <c r="B52" s="620" t="s">
        <v>685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686</v>
      </c>
      <c r="B53" s="620" t="s">
        <v>687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688</v>
      </c>
      <c r="B54" s="620" t="s">
        <v>689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673</v>
      </c>
      <c r="B55" s="620" t="s">
        <v>690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691</v>
      </c>
      <c r="B56" s="620" t="s">
        <v>692</v>
      </c>
      <c r="C56" s="379">
        <v>349</v>
      </c>
      <c r="D56" s="379"/>
      <c r="E56" s="621">
        <v>349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693</v>
      </c>
      <c r="B57" s="620" t="s">
        <v>694</v>
      </c>
      <c r="C57" s="374">
        <v>349</v>
      </c>
      <c r="D57" s="374"/>
      <c r="E57" s="621">
        <v>349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695</v>
      </c>
      <c r="B58" s="620" t="s">
        <v>696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697</v>
      </c>
      <c r="B59" s="620" t="s">
        <v>698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695</v>
      </c>
      <c r="B60" s="620" t="s">
        <v>699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700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701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702</v>
      </c>
      <c r="B63" s="620" t="s">
        <v>703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704</v>
      </c>
      <c r="B64" s="620" t="s">
        <v>705</v>
      </c>
      <c r="C64" s="374">
        <v>121</v>
      </c>
      <c r="D64" s="374"/>
      <c r="E64" s="621">
        <v>121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706</v>
      </c>
      <c r="B65" s="620" t="s">
        <v>707</v>
      </c>
      <c r="C65" s="384"/>
      <c r="D65" s="384"/>
      <c r="E65" s="621"/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708</v>
      </c>
      <c r="B66" s="616" t="s">
        <v>709</v>
      </c>
      <c r="C66" s="376">
        <f>C52+C56+C61+C62+C63+C64</f>
        <v>470</v>
      </c>
      <c r="D66" s="376">
        <f>D57+D65</f>
        <v>0</v>
      </c>
      <c r="E66" s="376">
        <f>E52+E56+E61+E62+E63+E64</f>
        <v>470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710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711</v>
      </c>
      <c r="B68" s="631" t="s">
        <v>712</v>
      </c>
      <c r="C68" s="374">
        <v>395</v>
      </c>
      <c r="D68" s="374"/>
      <c r="E68" s="621">
        <v>395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713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684</v>
      </c>
      <c r="B71" s="620" t="s">
        <v>714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715</v>
      </c>
      <c r="B72" s="620" t="s">
        <v>716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717</v>
      </c>
      <c r="B73" s="620" t="s">
        <v>718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719</v>
      </c>
      <c r="B74" s="620" t="s">
        <v>720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691</v>
      </c>
      <c r="B75" s="620" t="s">
        <v>721</v>
      </c>
      <c r="C75" s="376">
        <v>458</v>
      </c>
      <c r="D75" s="376">
        <v>458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722</v>
      </c>
      <c r="B76" s="620" t="s">
        <v>723</v>
      </c>
      <c r="C76" s="374">
        <v>372</v>
      </c>
      <c r="D76" s="374">
        <v>372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724</v>
      </c>
      <c r="B77" s="620" t="s">
        <v>725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726</v>
      </c>
      <c r="B78" s="620" t="s">
        <v>727</v>
      </c>
      <c r="C78" s="374">
        <v>86</v>
      </c>
      <c r="D78" s="374">
        <v>86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695</v>
      </c>
      <c r="B79" s="620" t="s">
        <v>728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729</v>
      </c>
      <c r="B80" s="620" t="s">
        <v>730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731</v>
      </c>
      <c r="B81" s="620" t="s">
        <v>732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733</v>
      </c>
      <c r="B82" s="620" t="s">
        <v>734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735</v>
      </c>
      <c r="B83" s="620" t="s">
        <v>736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737</v>
      </c>
      <c r="B84" s="620" t="s">
        <v>738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739</v>
      </c>
      <c r="B85" s="620" t="s">
        <v>740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741</v>
      </c>
      <c r="B86" s="620" t="s">
        <v>742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743</v>
      </c>
      <c r="B87" s="620" t="s">
        <v>744</v>
      </c>
      <c r="C87" s="374">
        <v>299</v>
      </c>
      <c r="D87" s="374">
        <v>299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745</v>
      </c>
      <c r="B88" s="620" t="s">
        <v>746</v>
      </c>
      <c r="C88" s="374"/>
      <c r="D88" s="374"/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747</v>
      </c>
      <c r="B89" s="620" t="s">
        <v>748</v>
      </c>
      <c r="C89" s="374">
        <v>46</v>
      </c>
      <c r="D89" s="374">
        <v>46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749</v>
      </c>
      <c r="B90" s="620" t="s">
        <v>750</v>
      </c>
      <c r="C90" s="379">
        <v>57</v>
      </c>
      <c r="D90" s="379">
        <v>57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751</v>
      </c>
      <c r="B91" s="620" t="s">
        <v>752</v>
      </c>
      <c r="C91" s="374"/>
      <c r="D91" s="374"/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659</v>
      </c>
      <c r="B92" s="620" t="s">
        <v>753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663</v>
      </c>
      <c r="B93" s="620" t="s">
        <v>754</v>
      </c>
      <c r="C93" s="374">
        <v>57</v>
      </c>
      <c r="D93" s="374">
        <v>57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755</v>
      </c>
      <c r="B94" s="620" t="s">
        <v>756</v>
      </c>
      <c r="C94" s="374">
        <v>27</v>
      </c>
      <c r="D94" s="374">
        <v>27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757</v>
      </c>
      <c r="B95" s="620" t="s">
        <v>758</v>
      </c>
      <c r="C95" s="374">
        <v>97</v>
      </c>
      <c r="D95" s="374">
        <v>97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759</v>
      </c>
      <c r="B96" s="631" t="s">
        <v>760</v>
      </c>
      <c r="C96" s="376">
        <f>C71+C75+C87+C88+C89+C93+C94+C95</f>
        <v>984</v>
      </c>
      <c r="D96" s="376">
        <f>D71+D75+D87+D88+D89+D93+D94+D95</f>
        <v>984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761</v>
      </c>
      <c r="B97" s="618" t="s">
        <v>762</v>
      </c>
      <c r="C97" s="376">
        <f>C66+C68+C96</f>
        <v>1849</v>
      </c>
      <c r="D97" s="376">
        <f>D66+D68+D96</f>
        <v>984</v>
      </c>
      <c r="E97" s="376">
        <f>E66+E68+E96</f>
        <v>865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763</v>
      </c>
      <c r="B99" s="635"/>
      <c r="C99" s="634"/>
      <c r="D99" s="634"/>
      <c r="E99" s="634"/>
      <c r="F99" s="389" t="s">
        <v>518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458</v>
      </c>
      <c r="B100" s="618" t="s">
        <v>459</v>
      </c>
      <c r="C100" s="373" t="s">
        <v>764</v>
      </c>
      <c r="D100" s="373" t="s">
        <v>765</v>
      </c>
      <c r="E100" s="373" t="s">
        <v>766</v>
      </c>
      <c r="F100" s="373" t="s">
        <v>767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768</v>
      </c>
      <c r="B102" s="620" t="s">
        <v>769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770</v>
      </c>
      <c r="B103" s="620" t="s">
        <v>771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772</v>
      </c>
      <c r="B104" s="620" t="s">
        <v>773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774</v>
      </c>
      <c r="B105" s="618" t="s">
        <v>775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776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777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865</v>
      </c>
      <c r="B109" s="640"/>
      <c r="C109" s="395" t="s">
        <v>851</v>
      </c>
      <c r="D109" s="395"/>
      <c r="E109" s="395" t="s">
        <v>858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778</v>
      </c>
      <c r="F2" s="399"/>
      <c r="G2" s="399"/>
      <c r="H2" s="397"/>
      <c r="I2" s="397"/>
    </row>
    <row r="3" spans="1:9" ht="12">
      <c r="A3" s="397"/>
      <c r="B3" s="398"/>
      <c r="C3" s="401" t="s">
        <v>779</v>
      </c>
      <c r="D3" s="401"/>
      <c r="E3" s="401"/>
      <c r="F3" s="401"/>
      <c r="G3" s="401"/>
      <c r="H3" s="397"/>
      <c r="I3" s="397"/>
    </row>
    <row r="4" spans="1:9" ht="15">
      <c r="A4" s="317" t="s">
        <v>852</v>
      </c>
      <c r="B4" s="365"/>
      <c r="C4" s="402"/>
      <c r="D4" s="402"/>
      <c r="E4" s="402"/>
      <c r="F4" s="402"/>
      <c r="G4" s="402"/>
      <c r="H4" s="123" t="s">
        <v>844</v>
      </c>
      <c r="I4" s="402"/>
    </row>
    <row r="5" spans="1:9" ht="15">
      <c r="A5" s="578" t="s">
        <v>863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780</v>
      </c>
    </row>
    <row r="7" spans="1:9" s="411" customFormat="1" ht="12">
      <c r="A7" s="406" t="s">
        <v>458</v>
      </c>
      <c r="B7" s="407"/>
      <c r="C7" s="406" t="s">
        <v>781</v>
      </c>
      <c r="D7" s="408"/>
      <c r="E7" s="409"/>
      <c r="F7" s="410" t="s">
        <v>782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783</v>
      </c>
      <c r="D8" s="413" t="s">
        <v>784</v>
      </c>
      <c r="E8" s="413" t="s">
        <v>785</v>
      </c>
      <c r="F8" s="409" t="s">
        <v>786</v>
      </c>
      <c r="G8" s="414" t="s">
        <v>787</v>
      </c>
      <c r="H8" s="414"/>
      <c r="I8" s="414" t="s">
        <v>788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529</v>
      </c>
      <c r="H9" s="417" t="s">
        <v>530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789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790</v>
      </c>
      <c r="B12" s="425" t="s">
        <v>791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792</v>
      </c>
      <c r="B13" s="425" t="s">
        <v>793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593</v>
      </c>
      <c r="B14" s="425" t="s">
        <v>794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795</v>
      </c>
      <c r="B15" s="425" t="s">
        <v>796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797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561</v>
      </c>
      <c r="B17" s="430" t="s">
        <v>798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799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790</v>
      </c>
      <c r="B19" s="425" t="s">
        <v>800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801</v>
      </c>
      <c r="B20" s="425" t="s">
        <v>802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803</v>
      </c>
      <c r="B21" s="425" t="s">
        <v>804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805</v>
      </c>
      <c r="B22" s="425" t="s">
        <v>806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807</v>
      </c>
      <c r="B23" s="425" t="s">
        <v>808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809</v>
      </c>
      <c r="B24" s="425" t="s">
        <v>810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811</v>
      </c>
      <c r="B25" s="438" t="s">
        <v>812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578</v>
      </c>
      <c r="B26" s="430" t="s">
        <v>813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814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865</v>
      </c>
      <c r="B30" s="446"/>
      <c r="C30" s="399"/>
      <c r="D30" s="539" t="s">
        <v>851</v>
      </c>
      <c r="E30" s="447"/>
      <c r="F30" s="448"/>
      <c r="G30" s="449"/>
      <c r="H30" s="538" t="s">
        <v>861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0">
      <selection activeCell="B6" sqref="B6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815</v>
      </c>
      <c r="B2" s="456"/>
      <c r="C2" s="456"/>
      <c r="D2" s="456"/>
      <c r="E2" s="456"/>
      <c r="F2" s="456"/>
    </row>
    <row r="3" spans="1:6" ht="12.75" customHeight="1">
      <c r="A3" s="456" t="s">
        <v>816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852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875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817</v>
      </c>
      <c r="B8" s="469" t="s">
        <v>5</v>
      </c>
      <c r="C8" s="470" t="s">
        <v>818</v>
      </c>
      <c r="D8" s="470" t="s">
        <v>819</v>
      </c>
      <c r="E8" s="470" t="s">
        <v>820</v>
      </c>
      <c r="F8" s="470" t="s">
        <v>821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822</v>
      </c>
      <c r="B10" s="474"/>
      <c r="C10" s="475"/>
      <c r="D10" s="475"/>
      <c r="E10" s="475"/>
      <c r="F10" s="475"/>
    </row>
    <row r="11" spans="1:6" ht="18" customHeight="1">
      <c r="A11" s="475" t="s">
        <v>823</v>
      </c>
      <c r="B11" s="476"/>
      <c r="C11" s="475"/>
      <c r="D11" s="475"/>
      <c r="E11" s="475"/>
      <c r="F11" s="475"/>
    </row>
    <row r="12" spans="1:6" ht="14.25" customHeight="1">
      <c r="A12" s="475" t="s">
        <v>824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825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543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546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561</v>
      </c>
      <c r="B27" s="481" t="s">
        <v>826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827</v>
      </c>
      <c r="B28" s="486"/>
      <c r="C28" s="487"/>
      <c r="D28" s="488"/>
      <c r="E28" s="487"/>
      <c r="F28" s="489"/>
    </row>
    <row r="29" spans="1:6" ht="12.75">
      <c r="A29" s="475" t="s">
        <v>537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540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543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546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578</v>
      </c>
      <c r="B44" s="481" t="s">
        <v>828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829</v>
      </c>
      <c r="B45" s="486"/>
      <c r="C45" s="487"/>
      <c r="D45" s="488"/>
      <c r="E45" s="487"/>
      <c r="F45" s="489"/>
    </row>
    <row r="46" spans="1:6" ht="12.75">
      <c r="A46" s="475" t="s">
        <v>537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540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543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546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598</v>
      </c>
      <c r="B61" s="481" t="s">
        <v>830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831</v>
      </c>
      <c r="B62" s="486"/>
      <c r="C62" s="487"/>
      <c r="D62" s="488"/>
      <c r="E62" s="487"/>
      <c r="F62" s="489"/>
    </row>
    <row r="63" spans="1:6" ht="12.75">
      <c r="A63" s="475" t="s">
        <v>537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540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543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546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832</v>
      </c>
      <c r="B78" s="481" t="s">
        <v>833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834</v>
      </c>
      <c r="B79" s="481" t="s">
        <v>835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836</v>
      </c>
      <c r="B80" s="481"/>
      <c r="C80" s="487"/>
      <c r="D80" s="488"/>
      <c r="E80" s="487"/>
      <c r="F80" s="489"/>
    </row>
    <row r="81" spans="1:6" ht="14.25" customHeight="1">
      <c r="A81" s="475" t="s">
        <v>823</v>
      </c>
      <c r="B81" s="486"/>
      <c r="C81" s="487"/>
      <c r="D81" s="488"/>
      <c r="E81" s="487"/>
      <c r="F81" s="489"/>
    </row>
    <row r="82" spans="1:6" ht="12.75">
      <c r="A82" s="475" t="s">
        <v>824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825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543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546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561</v>
      </c>
      <c r="B97" s="481" t="s">
        <v>837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827</v>
      </c>
      <c r="B98" s="486"/>
      <c r="C98" s="487"/>
      <c r="D98" s="488"/>
      <c r="E98" s="487"/>
      <c r="F98" s="489"/>
    </row>
    <row r="99" spans="1:6" ht="12.75">
      <c r="A99" s="475" t="s">
        <v>537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540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543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546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578</v>
      </c>
      <c r="B114" s="481" t="s">
        <v>838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829</v>
      </c>
      <c r="B115" s="486"/>
      <c r="C115" s="487"/>
      <c r="D115" s="488"/>
      <c r="E115" s="487"/>
      <c r="F115" s="489"/>
    </row>
    <row r="116" spans="1:6" ht="12.75">
      <c r="A116" s="475" t="s">
        <v>537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540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543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546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598</v>
      </c>
      <c r="B131" s="481" t="s">
        <v>839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831</v>
      </c>
      <c r="B132" s="486"/>
      <c r="C132" s="487"/>
      <c r="D132" s="488"/>
      <c r="E132" s="487"/>
      <c r="F132" s="489"/>
    </row>
    <row r="133" spans="1:6" ht="12.75">
      <c r="A133" s="475" t="s">
        <v>537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540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543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546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832</v>
      </c>
      <c r="B148" s="481" t="s">
        <v>840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841</v>
      </c>
      <c r="B149" s="481" t="s">
        <v>842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874</v>
      </c>
      <c r="B151" s="496"/>
      <c r="C151" s="495" t="s">
        <v>851</v>
      </c>
      <c r="D151" s="497"/>
      <c r="E151" s="495" t="s">
        <v>858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2022-01-27T15:21:44Z</cp:lastPrinted>
  <dcterms:created xsi:type="dcterms:W3CDTF">2005-01-20T07:09:52Z</dcterms:created>
  <dcterms:modified xsi:type="dcterms:W3CDTF">2022-01-27T15:25:29Z</dcterms:modified>
  <cp:category/>
  <cp:version/>
  <cp:contentType/>
  <cp:contentStatus/>
</cp:coreProperties>
</file>